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Гофровані труби" sheetId="4" r:id="rId1"/>
    <sheet name="Гофровані фітинги" sheetId="5" r:id="rId2"/>
  </sheets>
  <externalReferences>
    <externalReference r:id="rId3"/>
  </externalReferences>
  <definedNames>
    <definedName name="_xlnm.Print_Area" localSheetId="1">'Гофровані фітинги'!$A$1:$K$130</definedName>
  </definedNames>
  <calcPr calcId="144525"/>
</workbook>
</file>

<file path=xl/calcChain.xml><?xml version="1.0" encoding="utf-8"?>
<calcChain xmlns="http://schemas.openxmlformats.org/spreadsheetml/2006/main">
  <c r="F10" i="5" l="1"/>
  <c r="F126" i="5" l="1"/>
  <c r="F125" i="5"/>
  <c r="F124" i="5"/>
  <c r="F123" i="5"/>
  <c r="F122" i="5"/>
  <c r="F121" i="5"/>
  <c r="F120" i="5"/>
  <c r="F119" i="5"/>
  <c r="F116" i="5"/>
  <c r="F115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6" i="5"/>
  <c r="F95" i="5"/>
  <c r="F90" i="5"/>
  <c r="F89" i="5"/>
  <c r="F88" i="5"/>
  <c r="F87" i="5"/>
  <c r="F86" i="5"/>
  <c r="F85" i="5"/>
  <c r="F84" i="5"/>
  <c r="F83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3" i="5"/>
  <c r="F62" i="5"/>
  <c r="F61" i="5"/>
  <c r="F60" i="5"/>
  <c r="F59" i="5"/>
  <c r="F56" i="5"/>
  <c r="F55" i="5"/>
  <c r="F54" i="5"/>
  <c r="F53" i="5"/>
  <c r="F52" i="5"/>
  <c r="F51" i="5"/>
  <c r="F48" i="5"/>
  <c r="F47" i="5"/>
  <c r="F46" i="5"/>
  <c r="F12" i="5"/>
  <c r="F13" i="5"/>
  <c r="F14" i="5"/>
  <c r="F15" i="5"/>
  <c r="F16" i="5"/>
  <c r="F17" i="5"/>
  <c r="F20" i="5"/>
  <c r="F21" i="5"/>
  <c r="F22" i="5"/>
  <c r="F23" i="5"/>
  <c r="F24" i="5"/>
  <c r="F25" i="5"/>
  <c r="F28" i="5"/>
  <c r="F29" i="5"/>
  <c r="F30" i="5"/>
  <c r="F31" i="5"/>
  <c r="F32" i="5"/>
  <c r="F33" i="5"/>
  <c r="F36" i="5"/>
  <c r="F37" i="5"/>
  <c r="F38" i="5"/>
  <c r="F39" i="5"/>
  <c r="F40" i="5"/>
  <c r="F43" i="5"/>
  <c r="F44" i="5"/>
  <c r="F45" i="5"/>
  <c r="J45" i="5" l="1"/>
  <c r="I45" i="5"/>
  <c r="K45" i="5" s="1"/>
  <c r="I43" i="5"/>
  <c r="K43" i="5" s="1"/>
  <c r="J43" i="5"/>
  <c r="I39" i="5"/>
  <c r="K39" i="5" s="1"/>
  <c r="J39" i="5"/>
  <c r="I37" i="5"/>
  <c r="K37" i="5" s="1"/>
  <c r="J37" i="5"/>
  <c r="I33" i="5"/>
  <c r="K33" i="5" s="1"/>
  <c r="J33" i="5"/>
  <c r="I31" i="5"/>
  <c r="K31" i="5" s="1"/>
  <c r="J31" i="5"/>
  <c r="I29" i="5"/>
  <c r="K29" i="5" s="1"/>
  <c r="J29" i="5"/>
  <c r="I25" i="5"/>
  <c r="K25" i="5" s="1"/>
  <c r="J25" i="5"/>
  <c r="I23" i="5"/>
  <c r="K23" i="5" s="1"/>
  <c r="J23" i="5"/>
  <c r="J21" i="5"/>
  <c r="I21" i="5"/>
  <c r="K21" i="5" s="1"/>
  <c r="J17" i="5"/>
  <c r="I17" i="5"/>
  <c r="K17" i="5" s="1"/>
  <c r="J15" i="5"/>
  <c r="I15" i="5"/>
  <c r="K15" i="5" s="1"/>
  <c r="J13" i="5"/>
  <c r="I13" i="5"/>
  <c r="K13" i="5" s="1"/>
  <c r="J46" i="5"/>
  <c r="I46" i="5"/>
  <c r="K46" i="5" s="1"/>
  <c r="J48" i="5"/>
  <c r="I48" i="5"/>
  <c r="K48" i="5" s="1"/>
  <c r="J52" i="5"/>
  <c r="I52" i="5"/>
  <c r="K52" i="5" s="1"/>
  <c r="J54" i="5"/>
  <c r="I54" i="5"/>
  <c r="K54" i="5" s="1"/>
  <c r="J56" i="5"/>
  <c r="I56" i="5"/>
  <c r="K56" i="5" s="1"/>
  <c r="J60" i="5"/>
  <c r="I60" i="5"/>
  <c r="K60" i="5" s="1"/>
  <c r="J62" i="5"/>
  <c r="I62" i="5"/>
  <c r="K62" i="5" s="1"/>
  <c r="J66" i="5"/>
  <c r="I66" i="5"/>
  <c r="K66" i="5" s="1"/>
  <c r="J68" i="5"/>
  <c r="I68" i="5"/>
  <c r="K68" i="5" s="1"/>
  <c r="J70" i="5"/>
  <c r="I70" i="5"/>
  <c r="K70" i="5" s="1"/>
  <c r="I72" i="5"/>
  <c r="K72" i="5" s="1"/>
  <c r="J72" i="5"/>
  <c r="I74" i="5"/>
  <c r="K74" i="5" s="1"/>
  <c r="J74" i="5"/>
  <c r="I76" i="5"/>
  <c r="K76" i="5" s="1"/>
  <c r="J76" i="5"/>
  <c r="I78" i="5"/>
  <c r="K78" i="5" s="1"/>
  <c r="J78" i="5"/>
  <c r="I80" i="5"/>
  <c r="K80" i="5" s="1"/>
  <c r="J80" i="5"/>
  <c r="I83" i="5"/>
  <c r="K83" i="5" s="1"/>
  <c r="J83" i="5"/>
  <c r="I85" i="5"/>
  <c r="K85" i="5" s="1"/>
  <c r="J85" i="5"/>
  <c r="I87" i="5"/>
  <c r="K87" i="5" s="1"/>
  <c r="J87" i="5"/>
  <c r="I89" i="5"/>
  <c r="K89" i="5" s="1"/>
  <c r="J89" i="5"/>
  <c r="I95" i="5"/>
  <c r="K95" i="5" s="1"/>
  <c r="J95" i="5"/>
  <c r="I99" i="5"/>
  <c r="K99" i="5" s="1"/>
  <c r="J99" i="5"/>
  <c r="I101" i="5"/>
  <c r="K101" i="5" s="1"/>
  <c r="J101" i="5"/>
  <c r="I103" i="5"/>
  <c r="K103" i="5" s="1"/>
  <c r="J103" i="5"/>
  <c r="I105" i="5"/>
  <c r="K105" i="5" s="1"/>
  <c r="J105" i="5"/>
  <c r="I107" i="5"/>
  <c r="K107" i="5" s="1"/>
  <c r="J107" i="5"/>
  <c r="I109" i="5"/>
  <c r="K109" i="5" s="1"/>
  <c r="J109" i="5"/>
  <c r="I115" i="5"/>
  <c r="K115" i="5" s="1"/>
  <c r="J115" i="5"/>
  <c r="I119" i="5"/>
  <c r="K119" i="5" s="1"/>
  <c r="J119" i="5"/>
  <c r="I121" i="5"/>
  <c r="K121" i="5" s="1"/>
  <c r="J121" i="5"/>
  <c r="I123" i="5"/>
  <c r="K123" i="5" s="1"/>
  <c r="J123" i="5"/>
  <c r="I125" i="5"/>
  <c r="K125" i="5" s="1"/>
  <c r="J125" i="5"/>
  <c r="I44" i="5"/>
  <c r="K44" i="5" s="1"/>
  <c r="J44" i="5"/>
  <c r="I40" i="5"/>
  <c r="K40" i="5" s="1"/>
  <c r="J40" i="5"/>
  <c r="I38" i="5"/>
  <c r="K38" i="5" s="1"/>
  <c r="J38" i="5"/>
  <c r="I36" i="5"/>
  <c r="K36" i="5" s="1"/>
  <c r="J36" i="5"/>
  <c r="I32" i="5"/>
  <c r="K32" i="5" s="1"/>
  <c r="J32" i="5"/>
  <c r="I30" i="5"/>
  <c r="K30" i="5" s="1"/>
  <c r="J30" i="5"/>
  <c r="I28" i="5"/>
  <c r="K28" i="5" s="1"/>
  <c r="J28" i="5"/>
  <c r="I24" i="5"/>
  <c r="K24" i="5" s="1"/>
  <c r="J24" i="5"/>
  <c r="I22" i="5"/>
  <c r="K22" i="5" s="1"/>
  <c r="J22" i="5"/>
  <c r="J20" i="5"/>
  <c r="I20" i="5"/>
  <c r="K20" i="5" s="1"/>
  <c r="J16" i="5"/>
  <c r="I16" i="5"/>
  <c r="K16" i="5" s="1"/>
  <c r="J14" i="5"/>
  <c r="I14" i="5"/>
  <c r="K14" i="5" s="1"/>
  <c r="J12" i="5"/>
  <c r="I12" i="5"/>
  <c r="K12" i="5" s="1"/>
  <c r="J47" i="5"/>
  <c r="I47" i="5"/>
  <c r="K47" i="5" s="1"/>
  <c r="J51" i="5"/>
  <c r="I51" i="5"/>
  <c r="K51" i="5" s="1"/>
  <c r="J53" i="5"/>
  <c r="I53" i="5"/>
  <c r="K53" i="5" s="1"/>
  <c r="J55" i="5"/>
  <c r="I55" i="5"/>
  <c r="K55" i="5" s="1"/>
  <c r="J59" i="5"/>
  <c r="I59" i="5"/>
  <c r="K59" i="5" s="1"/>
  <c r="J61" i="5"/>
  <c r="I61" i="5"/>
  <c r="K61" i="5" s="1"/>
  <c r="J63" i="5"/>
  <c r="I63" i="5"/>
  <c r="K63" i="5" s="1"/>
  <c r="J67" i="5"/>
  <c r="I67" i="5"/>
  <c r="K67" i="5" s="1"/>
  <c r="J69" i="5"/>
  <c r="I69" i="5"/>
  <c r="K69" i="5" s="1"/>
  <c r="J71" i="5"/>
  <c r="I71" i="5"/>
  <c r="K71" i="5" s="1"/>
  <c r="I73" i="5"/>
  <c r="K73" i="5" s="1"/>
  <c r="J73" i="5"/>
  <c r="I75" i="5"/>
  <c r="K75" i="5" s="1"/>
  <c r="J75" i="5"/>
  <c r="I77" i="5"/>
  <c r="K77" i="5" s="1"/>
  <c r="J77" i="5"/>
  <c r="I79" i="5"/>
  <c r="K79" i="5" s="1"/>
  <c r="J79" i="5"/>
  <c r="I81" i="5"/>
  <c r="K81" i="5" s="1"/>
  <c r="J81" i="5"/>
  <c r="I84" i="5"/>
  <c r="K84" i="5" s="1"/>
  <c r="J84" i="5"/>
  <c r="I86" i="5"/>
  <c r="K86" i="5" s="1"/>
  <c r="J86" i="5"/>
  <c r="I88" i="5"/>
  <c r="K88" i="5" s="1"/>
  <c r="J88" i="5"/>
  <c r="I90" i="5"/>
  <c r="K90" i="5" s="1"/>
  <c r="J90" i="5"/>
  <c r="I96" i="5"/>
  <c r="K96" i="5" s="1"/>
  <c r="J96" i="5"/>
  <c r="I100" i="5"/>
  <c r="K100" i="5" s="1"/>
  <c r="J100" i="5"/>
  <c r="I102" i="5"/>
  <c r="K102" i="5" s="1"/>
  <c r="J102" i="5"/>
  <c r="I104" i="5"/>
  <c r="K104" i="5" s="1"/>
  <c r="J104" i="5"/>
  <c r="I106" i="5"/>
  <c r="K106" i="5" s="1"/>
  <c r="J106" i="5"/>
  <c r="I108" i="5"/>
  <c r="K108" i="5" s="1"/>
  <c r="J108" i="5"/>
  <c r="I110" i="5"/>
  <c r="K110" i="5" s="1"/>
  <c r="J110" i="5"/>
  <c r="I116" i="5"/>
  <c r="K116" i="5" s="1"/>
  <c r="J116" i="5"/>
  <c r="I120" i="5"/>
  <c r="K120" i="5" s="1"/>
  <c r="J120" i="5"/>
  <c r="I122" i="5"/>
  <c r="K122" i="5" s="1"/>
  <c r="J122" i="5"/>
  <c r="I124" i="5"/>
  <c r="K124" i="5" s="1"/>
  <c r="J124" i="5"/>
  <c r="I126" i="5"/>
  <c r="K126" i="5" s="1"/>
  <c r="J126" i="5"/>
  <c r="K128" i="5" l="1"/>
  <c r="J128" i="5"/>
  <c r="F14" i="4" l="1"/>
  <c r="J14" i="4" s="1"/>
  <c r="F17" i="4"/>
  <c r="I17" i="4" s="1"/>
  <c r="K17" i="4" s="1"/>
  <c r="F16" i="4"/>
  <c r="I16" i="4" s="1"/>
  <c r="K16" i="4" s="1"/>
  <c r="F19" i="4"/>
  <c r="F20" i="4"/>
  <c r="F22" i="4"/>
  <c r="F23" i="4"/>
  <c r="F25" i="4"/>
  <c r="F26" i="4"/>
  <c r="F28" i="4"/>
  <c r="F29" i="4"/>
  <c r="F31" i="4"/>
  <c r="F32" i="4"/>
  <c r="J19" i="4"/>
  <c r="J20" i="4"/>
  <c r="J22" i="4"/>
  <c r="J23" i="4"/>
  <c r="J25" i="4"/>
  <c r="J26" i="4"/>
  <c r="J28" i="4"/>
  <c r="J29" i="4"/>
  <c r="J31" i="4"/>
  <c r="J32" i="4"/>
  <c r="I19" i="4"/>
  <c r="K19" i="4" s="1"/>
  <c r="I20" i="4"/>
  <c r="K20" i="4" s="1"/>
  <c r="I22" i="4"/>
  <c r="K22" i="4" s="1"/>
  <c r="I23" i="4"/>
  <c r="K23" i="4" s="1"/>
  <c r="I25" i="4"/>
  <c r="K25" i="4" s="1"/>
  <c r="I26" i="4"/>
  <c r="K26" i="4" s="1"/>
  <c r="I28" i="4"/>
  <c r="K28" i="4" s="1"/>
  <c r="I29" i="4"/>
  <c r="K29" i="4" s="1"/>
  <c r="I31" i="4"/>
  <c r="K31" i="4" s="1"/>
  <c r="I32" i="4"/>
  <c r="K32" i="4" s="1"/>
  <c r="I14" i="4" l="1"/>
  <c r="K14" i="4" s="1"/>
  <c r="J16" i="4"/>
  <c r="J17" i="4"/>
  <c r="F36" i="4" l="1"/>
  <c r="F38" i="4"/>
  <c r="F40" i="4"/>
  <c r="F37" i="4"/>
  <c r="F39" i="4"/>
  <c r="F41" i="4"/>
  <c r="F45" i="4"/>
  <c r="F47" i="4"/>
  <c r="F49" i="4"/>
  <c r="F46" i="4"/>
  <c r="F48" i="4"/>
  <c r="F50" i="4"/>
  <c r="F13" i="4"/>
  <c r="F35" i="4"/>
  <c r="F44" i="4"/>
  <c r="J41" i="4" l="1"/>
  <c r="I41" i="4"/>
  <c r="K41" i="4" s="1"/>
  <c r="J37" i="4"/>
  <c r="I37" i="4"/>
  <c r="K37" i="4" s="1"/>
  <c r="J38" i="4"/>
  <c r="I38" i="4"/>
  <c r="K38" i="4" s="1"/>
  <c r="J39" i="4"/>
  <c r="I39" i="4"/>
  <c r="K39" i="4" s="1"/>
  <c r="J40" i="4"/>
  <c r="I40" i="4"/>
  <c r="K40" i="4" s="1"/>
  <c r="J36" i="4"/>
  <c r="I36" i="4"/>
  <c r="K36" i="4" s="1"/>
  <c r="J48" i="4"/>
  <c r="I48" i="4"/>
  <c r="K48" i="4" s="1"/>
  <c r="J49" i="4"/>
  <c r="I49" i="4"/>
  <c r="K49" i="4" s="1"/>
  <c r="J45" i="4"/>
  <c r="I45" i="4"/>
  <c r="K45" i="4" s="1"/>
  <c r="J50" i="4"/>
  <c r="I50" i="4"/>
  <c r="K50" i="4" s="1"/>
  <c r="J46" i="4"/>
  <c r="I46" i="4"/>
  <c r="K46" i="4" s="1"/>
  <c r="J47" i="4"/>
  <c r="I47" i="4"/>
  <c r="K47" i="4" s="1"/>
  <c r="I44" i="4"/>
  <c r="K44" i="4" s="1"/>
  <c r="J44" i="4"/>
  <c r="I35" i="4"/>
  <c r="K35" i="4" s="1"/>
  <c r="J35" i="4"/>
  <c r="I13" i="4"/>
  <c r="K13" i="4" s="1"/>
  <c r="J13" i="4"/>
  <c r="K52" i="4" l="1"/>
  <c r="J52" i="4"/>
</calcChain>
</file>

<file path=xl/sharedStrings.xml><?xml version="1.0" encoding="utf-8"?>
<sst xmlns="http://schemas.openxmlformats.org/spreadsheetml/2006/main" count="250" uniqueCount="139">
  <si>
    <t>e-mail: oldim.kiev@gmail.com</t>
  </si>
  <si>
    <t>www.oldim.kiev.ua</t>
  </si>
  <si>
    <t>Код</t>
  </si>
  <si>
    <t>Курс</t>
  </si>
  <si>
    <t>EUR</t>
  </si>
  <si>
    <t>шт</t>
  </si>
  <si>
    <t>∑</t>
  </si>
  <si>
    <t xml:space="preserve">160 x 6000 </t>
  </si>
  <si>
    <t>200 x 6000</t>
  </si>
  <si>
    <t>250 x 6000</t>
  </si>
  <si>
    <t>300 x 6000</t>
  </si>
  <si>
    <t>400 x 6000</t>
  </si>
  <si>
    <t>500 x 6000</t>
  </si>
  <si>
    <t>600 x 6000</t>
  </si>
  <si>
    <t xml:space="preserve">600 x 3000 </t>
  </si>
  <si>
    <t>500 x 3000</t>
  </si>
  <si>
    <t>400 x 3000</t>
  </si>
  <si>
    <t>300 x 3000</t>
  </si>
  <si>
    <t>250 x 3000</t>
  </si>
  <si>
    <t>200 x 3000</t>
  </si>
  <si>
    <t>160 x 3000</t>
  </si>
  <si>
    <t>160 x 6000</t>
  </si>
  <si>
    <t xml:space="preserve">ТОВ "ОЛДІМ"            </t>
  </si>
  <si>
    <t>м.Київ, вул. Коноплянська, 12</t>
  </si>
  <si>
    <t>тел.: (044) 461-82-28, моб.: (063) 453 95 83</t>
  </si>
  <si>
    <t>Назва</t>
  </si>
  <si>
    <t>Розмір</t>
  </si>
  <si>
    <t>Кількість в упаковці</t>
  </si>
  <si>
    <t>Роздріб</t>
  </si>
  <si>
    <t>Знижка</t>
  </si>
  <si>
    <t>Замовлення</t>
  </si>
  <si>
    <t>Сума в євро</t>
  </si>
  <si>
    <t>Сума в  гривні</t>
  </si>
  <si>
    <t>Труби з  разтрубом  - SN8 з ущільненням</t>
  </si>
  <si>
    <t>Труби без разтруба  - SN 8</t>
  </si>
  <si>
    <t>Ущільнення для труби</t>
  </si>
  <si>
    <t xml:space="preserve">Комерційна пропозиція від 30.06.2021р. Ціни з ПДВ в ЄВРО, зі складу в Києві. </t>
  </si>
  <si>
    <t xml:space="preserve">Труби для зовнішньої каналізації гофровані </t>
  </si>
  <si>
    <t>Фітинги для зовнішньої каналізації MAGNACOR (Німеччина)</t>
  </si>
  <si>
    <t>Муфта з'єднувальна</t>
  </si>
  <si>
    <t>MCMM 200</t>
  </si>
  <si>
    <t>MCMM 250</t>
  </si>
  <si>
    <t>MCMM 300</t>
  </si>
  <si>
    <t>MCMM 400</t>
  </si>
  <si>
    <t>MCMM 500</t>
  </si>
  <si>
    <t>MCMM 600</t>
  </si>
  <si>
    <t>Перехід  через стіну</t>
  </si>
  <si>
    <t>MCF 200</t>
  </si>
  <si>
    <t>MCF 250</t>
  </si>
  <si>
    <t>MCF 300</t>
  </si>
  <si>
    <t>MCF 400</t>
  </si>
  <si>
    <t>MCF 500</t>
  </si>
  <si>
    <t>MCF 600</t>
  </si>
  <si>
    <t>Муфта насувна</t>
  </si>
  <si>
    <t>MCU 200</t>
  </si>
  <si>
    <t>MCU 250</t>
  </si>
  <si>
    <t>MCU 300</t>
  </si>
  <si>
    <t>MCU 400</t>
  </si>
  <si>
    <t>MCU 500</t>
  </si>
  <si>
    <t>MCU 600</t>
  </si>
  <si>
    <t xml:space="preserve">Редукція </t>
  </si>
  <si>
    <t>MCR 250/200</t>
  </si>
  <si>
    <t>MCR 300/250</t>
  </si>
  <si>
    <t>MCR 400/300</t>
  </si>
  <si>
    <t>MCR 500/400</t>
  </si>
  <si>
    <t>MCR 600/500</t>
  </si>
  <si>
    <t>Пробка</t>
  </si>
  <si>
    <t>MCM 200</t>
  </si>
  <si>
    <t>MCM 250</t>
  </si>
  <si>
    <t>MCM 300</t>
  </si>
  <si>
    <t>MCM 400</t>
  </si>
  <si>
    <t>MCM 500</t>
  </si>
  <si>
    <t>MCM 600</t>
  </si>
  <si>
    <t>Заглушка</t>
  </si>
  <si>
    <t>MCK 200</t>
  </si>
  <si>
    <t>MCK 250</t>
  </si>
  <si>
    <t>MCK 300</t>
  </si>
  <si>
    <t>MCK 400</t>
  </si>
  <si>
    <t>MCK 500</t>
  </si>
  <si>
    <t>MCK 600</t>
  </si>
  <si>
    <t>Перехід для труб KG (разтруб)</t>
  </si>
  <si>
    <t>MC-KGI 200</t>
  </si>
  <si>
    <t>MC-KGI 250</t>
  </si>
  <si>
    <t>MC-KGI 300</t>
  </si>
  <si>
    <t>MC-KGI 400</t>
  </si>
  <si>
    <t>MC-KGI 500</t>
  </si>
  <si>
    <t>Коліно</t>
  </si>
  <si>
    <t>MCB 200/15</t>
  </si>
  <si>
    <t>MCB 200/30</t>
  </si>
  <si>
    <t>MCB 200/45</t>
  </si>
  <si>
    <t>MCB 200/90</t>
  </si>
  <si>
    <t>MCB 250/15</t>
  </si>
  <si>
    <t>MCB 250/30</t>
  </si>
  <si>
    <t>MCB 250/45</t>
  </si>
  <si>
    <t>MCB 250/90</t>
  </si>
  <si>
    <t>MCB 300/15</t>
  </si>
  <si>
    <t>MCB 300/30</t>
  </si>
  <si>
    <t>MCB 300/45</t>
  </si>
  <si>
    <t>MCB 300/90</t>
  </si>
  <si>
    <t>MCB 400/15</t>
  </si>
  <si>
    <t>MCB 400/30</t>
  </si>
  <si>
    <t>MCB 400/45</t>
  </si>
  <si>
    <t>MCB 400/90</t>
  </si>
  <si>
    <t>MCB 500/15</t>
  </si>
  <si>
    <t>MCB 500/30</t>
  </si>
  <si>
    <t>MCB 500/45</t>
  </si>
  <si>
    <t>MCB 500/90</t>
  </si>
  <si>
    <t>MCB 600/15</t>
  </si>
  <si>
    <t>MCB 600/30</t>
  </si>
  <si>
    <t>MCB 600/45</t>
  </si>
  <si>
    <t>MCB 600/90</t>
  </si>
  <si>
    <t>Трійник на Magnacor</t>
  </si>
  <si>
    <t>MCEA 200/200/45</t>
  </si>
  <si>
    <t>MCEA 250/250/45</t>
  </si>
  <si>
    <t>MCEA 250/200/45</t>
  </si>
  <si>
    <t>MCEA 300/200/45</t>
  </si>
  <si>
    <t>MCEA 300/250/45</t>
  </si>
  <si>
    <t>MCEA 300/300/45</t>
  </si>
  <si>
    <t>MCEA 400/200/45</t>
  </si>
  <si>
    <t>MCEA 400/250/45</t>
  </si>
  <si>
    <t>MCEA 400/300/45</t>
  </si>
  <si>
    <t>MCEA 400/400/45</t>
  </si>
  <si>
    <t>MCEA 500/200/45</t>
  </si>
  <si>
    <t>MCEA 500/300/45</t>
  </si>
  <si>
    <t>MCEA 600/200/45</t>
  </si>
  <si>
    <t>MCEA 600/300/45</t>
  </si>
  <si>
    <r>
      <t>Трійник на KG 45</t>
    </r>
    <r>
      <rPr>
        <b/>
        <sz val="10"/>
        <rFont val="Calibri"/>
        <family val="2"/>
        <charset val="204"/>
      </rPr>
      <t>°</t>
    </r>
  </si>
  <si>
    <t>MCEA-KG 200/200/45</t>
  </si>
  <si>
    <t>MCEA-KG 250/250/45</t>
  </si>
  <si>
    <t>MCEA-KG 250/200/45</t>
  </si>
  <si>
    <t>MCEA-KG 300/200/45</t>
  </si>
  <si>
    <t>MCEA-KG 300/250/45</t>
  </si>
  <si>
    <t>MCEA-KG 400/200/45</t>
  </si>
  <si>
    <t>MCEA-KG 400/250/45</t>
  </si>
  <si>
    <t>MCEA-KG 500/200/45</t>
  </si>
  <si>
    <t>MCEA-KG 600/200/45</t>
  </si>
  <si>
    <t>MCEA-KG 600/250/45</t>
  </si>
  <si>
    <t>Комерційна пропозиція від 15.03.2021р. Ціни з ПДВ в ЄВРО, зі складу в Києві.</t>
  </si>
  <si>
    <t>уточ.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</si>
</sst>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.00"/>
    <numFmt numFmtId="165" formatCode="0.0%"/>
    <numFmt numFmtId="166" formatCode="#,##0.00\ [$€-1]"/>
    <numFmt numFmtId="167" formatCode="_-* #,##0.00\ [$€-1]_-;\-* #,##0.00\ [$€-1]_-;_-* &quot;-&quot;??\ [$€-1]_-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E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38"/>
    </font>
    <font>
      <b/>
      <sz val="16"/>
      <name val="Calibri"/>
      <family val="2"/>
      <charset val="204"/>
    </font>
    <font>
      <sz val="11"/>
      <name val="Arial Cyr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  <font>
      <sz val="12"/>
      <name val="宋体"/>
      <charset val="134"/>
    </font>
    <font>
      <b/>
      <sz val="10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0" fillId="0" borderId="0"/>
    <xf numFmtId="0" fontId="13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 applyNumberFormat="0" applyFill="0" applyBorder="0" applyProtection="0"/>
    <xf numFmtId="0" fontId="18" fillId="0" borderId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166" fontId="10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10" fillId="3" borderId="13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/>
    <xf numFmtId="166" fontId="6" fillId="0" borderId="19" xfId="0" applyNumberFormat="1" applyFont="1" applyBorder="1"/>
    <xf numFmtId="166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3" borderId="13" xfId="0" applyFont="1" applyFill="1" applyBorder="1" applyAlignment="1">
      <alignment wrapText="1"/>
    </xf>
    <xf numFmtId="0" fontId="0" fillId="0" borderId="13" xfId="0" applyBorder="1"/>
    <xf numFmtId="0" fontId="7" fillId="3" borderId="13" xfId="0" applyFont="1" applyFill="1" applyBorder="1"/>
    <xf numFmtId="0" fontId="10" fillId="3" borderId="23" xfId="0" applyFont="1" applyFill="1" applyBorder="1"/>
    <xf numFmtId="166" fontId="6" fillId="0" borderId="19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6" fontId="10" fillId="0" borderId="19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2" xfId="0" applyBorder="1"/>
    <xf numFmtId="2" fontId="0" fillId="4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2" fillId="0" borderId="0" xfId="0" applyNumberFormat="1" applyFont="1" applyAlignment="1"/>
    <xf numFmtId="0" fontId="3" fillId="0" borderId="0" xfId="1" applyAlignment="1" applyProtection="1"/>
    <xf numFmtId="165" fontId="6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8" fillId="0" borderId="16" xfId="0" applyNumberFormat="1" applyFont="1" applyFill="1" applyBorder="1" applyAlignment="1">
      <alignment horizontal="center" vertical="center"/>
    </xf>
    <xf numFmtId="0" fontId="0" fillId="0" borderId="27" xfId="0" applyBorder="1"/>
    <xf numFmtId="0" fontId="10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2" fontId="10" fillId="0" borderId="29" xfId="0" applyNumberFormat="1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7" fillId="3" borderId="7" xfId="0" applyFont="1" applyFill="1" applyBorder="1"/>
    <xf numFmtId="0" fontId="10" fillId="0" borderId="11" xfId="0" applyFont="1" applyBorder="1"/>
    <xf numFmtId="0" fontId="10" fillId="0" borderId="10" xfId="0" applyFont="1" applyBorder="1" applyAlignment="1">
      <alignment horizontal="center"/>
    </xf>
    <xf numFmtId="166" fontId="10" fillId="0" borderId="8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2" fontId="10" fillId="0" borderId="3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7" xfId="0" applyFont="1" applyBorder="1" applyAlignment="1"/>
    <xf numFmtId="0" fontId="10" fillId="0" borderId="18" xfId="0" applyFont="1" applyBorder="1" applyAlignment="1"/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0" fillId="0" borderId="26" xfId="0" applyNumberFormat="1" applyBorder="1" applyAlignment="1">
      <alignment horizontal="center" vertical="center"/>
    </xf>
    <xf numFmtId="1" fontId="20" fillId="0" borderId="0" xfId="0" applyNumberFormat="1" applyFont="1" applyAlignment="1"/>
    <xf numFmtId="1" fontId="21" fillId="0" borderId="0" xfId="0" applyNumberFormat="1" applyFont="1" applyAlignment="1"/>
    <xf numFmtId="1" fontId="22" fillId="0" borderId="0" xfId="1" applyNumberFormat="1" applyFont="1" applyBorder="1" applyAlignment="1" applyProtection="1"/>
  </cellXfs>
  <cellStyles count="15">
    <cellStyle name="Euro" xfId="3"/>
    <cellStyle name="Normalny 2" xfId="4"/>
    <cellStyle name="Normalny 2 2" xfId="5"/>
    <cellStyle name="Normalny 3" xfId="6"/>
    <cellStyle name="Normalny 3 2" xfId="7"/>
    <cellStyle name="Normalny 3 2 2" xfId="2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  <cellStyle name="Обычный 3" xfId="13"/>
    <cellStyle name="常规_Sheet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12" Type="http://schemas.openxmlformats.org/officeDocument/2006/relationships/image" Target="../media/image16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5" Type="http://schemas.openxmlformats.org/officeDocument/2006/relationships/image" Target="../media/image9.emf"/><Relationship Id="rId15" Type="http://schemas.openxmlformats.org/officeDocument/2006/relationships/image" Target="../media/image18.emf"/><Relationship Id="rId10" Type="http://schemas.openxmlformats.org/officeDocument/2006/relationships/image" Target="../media/image14.emf"/><Relationship Id="rId4" Type="http://schemas.openxmlformats.org/officeDocument/2006/relationships/image" Target="../media/image8.emf"/><Relationship Id="rId9" Type="http://schemas.openxmlformats.org/officeDocument/2006/relationships/image" Target="../media/image13.emf"/><Relationship Id="rId1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45</xdr:row>
      <xdr:rowOff>76200</xdr:rowOff>
    </xdr:from>
    <xdr:to>
      <xdr:col>0</xdr:col>
      <xdr:colOff>866775</xdr:colOff>
      <xdr:row>50</xdr:row>
      <xdr:rowOff>26670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617" t="2856" r="13617"/>
        <a:stretch>
          <a:fillRect/>
        </a:stretch>
      </xdr:blipFill>
      <xdr:spPr bwMode="auto">
        <a:xfrm>
          <a:off x="276226" y="7505700"/>
          <a:ext cx="590549" cy="75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306705</xdr:colOff>
      <xdr:row>17</xdr:row>
      <xdr:rowOff>38100</xdr:rowOff>
    </xdr:from>
    <xdr:to>
      <xdr:col>0</xdr:col>
      <xdr:colOff>1106805</xdr:colOff>
      <xdr:row>27</xdr:row>
      <xdr:rowOff>34289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2926080"/>
          <a:ext cx="800100" cy="1596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123823</xdr:colOff>
      <xdr:row>35</xdr:row>
      <xdr:rowOff>114305</xdr:rowOff>
    </xdr:from>
    <xdr:to>
      <xdr:col>0</xdr:col>
      <xdr:colOff>1104899</xdr:colOff>
      <xdr:row>40</xdr:row>
      <xdr:rowOff>149548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96689" y="5817399"/>
          <a:ext cx="835343" cy="98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171449</xdr:colOff>
      <xdr:row>0</xdr:row>
      <xdr:rowOff>76200</xdr:rowOff>
    </xdr:from>
    <xdr:to>
      <xdr:col>2</xdr:col>
      <xdr:colOff>1142293</xdr:colOff>
      <xdr:row>5</xdr:row>
      <xdr:rowOff>161925</xdr:rowOff>
    </xdr:to>
    <xdr:pic>
      <xdr:nvPicPr>
        <xdr:cNvPr id="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76200"/>
          <a:ext cx="309682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20</xdr:row>
      <xdr:rowOff>66675</xdr:rowOff>
    </xdr:from>
    <xdr:ext cx="704850" cy="657225"/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90975"/>
          <a:ext cx="7048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28</xdr:row>
      <xdr:rowOff>142875</xdr:rowOff>
    </xdr:from>
    <xdr:ext cx="952500" cy="789214"/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0215"/>
          <a:ext cx="952500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200025</xdr:colOff>
      <xdr:row>13</xdr:row>
      <xdr:rowOff>28575</xdr:rowOff>
    </xdr:from>
    <xdr:ext cx="819150" cy="609600"/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65095"/>
          <a:ext cx="819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200025</xdr:colOff>
      <xdr:row>35</xdr:row>
      <xdr:rowOff>142875</xdr:rowOff>
    </xdr:from>
    <xdr:ext cx="885826" cy="835684"/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817995"/>
          <a:ext cx="885826" cy="835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219075</xdr:colOff>
      <xdr:row>43</xdr:row>
      <xdr:rowOff>28575</xdr:rowOff>
    </xdr:from>
    <xdr:ext cx="895804" cy="752475"/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174355"/>
          <a:ext cx="89580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171450</xdr:colOff>
      <xdr:row>50</xdr:row>
      <xdr:rowOff>95250</xdr:rowOff>
    </xdr:from>
    <xdr:ext cx="800100" cy="951300"/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8810"/>
          <a:ext cx="800100" cy="95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257175</xdr:colOff>
      <xdr:row>60</xdr:row>
      <xdr:rowOff>28576</xdr:rowOff>
    </xdr:from>
    <xdr:ext cx="714375" cy="571499"/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298556"/>
          <a:ext cx="714375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57150</xdr:rowOff>
    </xdr:from>
    <xdr:ext cx="1156173" cy="1000125"/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0670"/>
          <a:ext cx="1156173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1121861" cy="1066800"/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3840"/>
          <a:ext cx="112186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93</xdr:row>
      <xdr:rowOff>0</xdr:rowOff>
    </xdr:from>
    <xdr:ext cx="971549" cy="930825"/>
    <xdr:pic>
      <xdr:nvPicPr>
        <xdr:cNvPr id="11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320260"/>
          <a:ext cx="971549" cy="93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</xdr:colOff>
      <xdr:row>100</xdr:row>
      <xdr:rowOff>142875</xdr:rowOff>
    </xdr:from>
    <xdr:ext cx="1075606" cy="1000125"/>
    <xdr:pic>
      <xdr:nvPicPr>
        <xdr:cNvPr id="12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743295"/>
          <a:ext cx="1075606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113</xdr:row>
      <xdr:rowOff>19050</xdr:rowOff>
    </xdr:from>
    <xdr:ext cx="1171575" cy="877115"/>
    <xdr:pic>
      <xdr:nvPicPr>
        <xdr:cNvPr id="13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4530"/>
          <a:ext cx="1171575" cy="87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118</xdr:row>
      <xdr:rowOff>114300</xdr:rowOff>
    </xdr:from>
    <xdr:ext cx="1232182" cy="962025"/>
    <xdr:pic>
      <xdr:nvPicPr>
        <xdr:cNvPr id="14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14180"/>
          <a:ext cx="1232182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57149</xdr:colOff>
      <xdr:row>0</xdr:row>
      <xdr:rowOff>76200</xdr:rowOff>
    </xdr:from>
    <xdr:to>
      <xdr:col>2</xdr:col>
      <xdr:colOff>1027993</xdr:colOff>
      <xdr:row>5</xdr:row>
      <xdr:rowOff>161925</xdr:rowOff>
    </xdr:to>
    <xdr:pic>
      <xdr:nvPicPr>
        <xdr:cNvPr id="1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76200"/>
          <a:ext cx="309682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1333500</xdr:colOff>
      <xdr:row>3</xdr:row>
      <xdr:rowOff>0</xdr:rowOff>
    </xdr:from>
    <xdr:to>
      <xdr:col>6</xdr:col>
      <xdr:colOff>172839</xdr:colOff>
      <xdr:row>4</xdr:row>
      <xdr:rowOff>180975</xdr:rowOff>
    </xdr:to>
    <xdr:pic>
      <xdr:nvPicPr>
        <xdr:cNvPr id="16" name="Picture 63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" y="548640"/>
          <a:ext cx="2397879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\&#1090;&#1077;&#1088;&#1084;&#1080;&#1085;&#1072;&#1083;\&#1055;&#1056;&#1040;&#1049;&#1057;&#1067;%2001.05.2019_&#1053;&#1054;&#1042;&#1067;&#1045;\OLDIM_&#1087;&#1088;&#1072;&#1081;&#1089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Напорная канализация НПВХ"/>
      <sheetName val="Вн.трубы ПП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Система Heat-Pex"/>
      <sheetName val="Радиаторы Mastas"/>
      <sheetName val="Радиаторы Korad"/>
      <sheetName val="Запорная арматура Aquer"/>
      <sheetName val="Запорная арматура ITAP"/>
      <sheetName val="Резьбовые фитинги INYECTOMETAL"/>
      <sheetName val="Хомуты Aquer 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 стальные"/>
      <sheetName val="Система Heat-Pex Classic"/>
      <sheetName val="Система Heat-Pex Evolution"/>
    </sheetNames>
    <sheetDataSet>
      <sheetData sheetId="0">
        <row r="22"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-kiev.com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54"/>
  <sheetViews>
    <sheetView tabSelected="1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P13" sqref="P13"/>
    </sheetView>
  </sheetViews>
  <sheetFormatPr defaultRowHeight="14.4"/>
  <cols>
    <col min="1" max="1" width="19.6640625" customWidth="1"/>
    <col min="2" max="2" width="11.33203125" customWidth="1"/>
    <col min="3" max="3" width="21.6640625" customWidth="1"/>
    <col min="4" max="4" width="12" customWidth="1"/>
    <col min="8" max="8" width="12.33203125" customWidth="1"/>
  </cols>
  <sheetData>
    <row r="1" spans="1:11">
      <c r="G1" s="91" t="s">
        <v>22</v>
      </c>
      <c r="I1" s="1"/>
      <c r="J1" s="1"/>
    </row>
    <row r="2" spans="1:11">
      <c r="G2" s="135" t="s">
        <v>23</v>
      </c>
      <c r="I2" s="1"/>
      <c r="J2" s="1"/>
    </row>
    <row r="3" spans="1:11">
      <c r="G3" s="136" t="s">
        <v>24</v>
      </c>
      <c r="I3" s="1"/>
      <c r="J3" s="1"/>
    </row>
    <row r="4" spans="1:11">
      <c r="G4" s="136" t="s">
        <v>0</v>
      </c>
      <c r="I4" s="1"/>
      <c r="J4" s="1"/>
    </row>
    <row r="5" spans="1:11">
      <c r="G5" s="137" t="s">
        <v>1</v>
      </c>
      <c r="I5" s="1"/>
      <c r="J5" s="1"/>
    </row>
    <row r="6" spans="1:11">
      <c r="I6" s="1"/>
      <c r="J6" s="1"/>
    </row>
    <row r="7" spans="1:11" ht="6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1" thickBot="1">
      <c r="A8" s="84" t="s">
        <v>37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8.25" customHeight="1" thickBot="1">
      <c r="E9" s="3"/>
    </row>
    <row r="10" spans="1:11" ht="15" customHeight="1" thickBot="1">
      <c r="A10" s="85" t="s">
        <v>25</v>
      </c>
      <c r="B10" s="85" t="s">
        <v>2</v>
      </c>
      <c r="C10" s="85" t="s">
        <v>26</v>
      </c>
      <c r="D10" s="87" t="s">
        <v>27</v>
      </c>
      <c r="E10" s="72" t="s">
        <v>28</v>
      </c>
      <c r="F10" s="4" t="s">
        <v>29</v>
      </c>
      <c r="G10" s="5"/>
      <c r="H10" s="6" t="s">
        <v>30</v>
      </c>
      <c r="I10" s="7" t="s">
        <v>3</v>
      </c>
      <c r="J10" s="89" t="s">
        <v>31</v>
      </c>
      <c r="K10" s="89" t="s">
        <v>32</v>
      </c>
    </row>
    <row r="11" spans="1:11" ht="15" thickBot="1">
      <c r="A11" s="86"/>
      <c r="B11" s="86"/>
      <c r="C11" s="86"/>
      <c r="D11" s="88"/>
      <c r="E11" s="73" t="s">
        <v>4</v>
      </c>
      <c r="F11" s="8">
        <v>0</v>
      </c>
      <c r="G11" s="5"/>
      <c r="H11" s="9" t="s">
        <v>5</v>
      </c>
      <c r="I11" s="10">
        <v>0</v>
      </c>
      <c r="J11" s="90"/>
      <c r="K11" s="90"/>
    </row>
    <row r="12" spans="1:11" ht="12.6" customHeight="1">
      <c r="A12" s="79" t="s">
        <v>33</v>
      </c>
      <c r="B12" s="11"/>
      <c r="C12" s="12"/>
      <c r="D12" s="11"/>
      <c r="E12" s="13"/>
      <c r="F12" s="14"/>
      <c r="G12" s="15"/>
      <c r="H12" s="16"/>
      <c r="I12" s="17"/>
      <c r="J12" s="18"/>
      <c r="K12" s="19"/>
    </row>
    <row r="13" spans="1:11" ht="12.6" customHeight="1">
      <c r="A13" s="80"/>
      <c r="B13" s="21"/>
      <c r="C13" s="22" t="s">
        <v>20</v>
      </c>
      <c r="D13" s="21">
        <v>20</v>
      </c>
      <c r="E13" s="23">
        <v>23.92</v>
      </c>
      <c r="F13" s="24">
        <f>E13-E13*($F$11)</f>
        <v>23.92</v>
      </c>
      <c r="G13" s="15"/>
      <c r="H13" s="25"/>
      <c r="I13" s="26">
        <f>F13*($I$11)</f>
        <v>0</v>
      </c>
      <c r="J13" s="27">
        <f>H13*F13</f>
        <v>0</v>
      </c>
      <c r="K13" s="28">
        <f>H13*I13</f>
        <v>0</v>
      </c>
    </row>
    <row r="14" spans="1:11" ht="12.6" customHeight="1">
      <c r="A14" s="80"/>
      <c r="B14" s="21"/>
      <c r="C14" s="22" t="s">
        <v>21</v>
      </c>
      <c r="D14" s="21">
        <v>20</v>
      </c>
      <c r="E14" s="23">
        <v>42.79</v>
      </c>
      <c r="F14" s="24">
        <f>E14-E14*($F$11)</f>
        <v>42.79</v>
      </c>
      <c r="G14" s="15"/>
      <c r="H14" s="25"/>
      <c r="I14" s="26">
        <f>F14*($I$11)</f>
        <v>0</v>
      </c>
      <c r="J14" s="27">
        <f>H14*F14</f>
        <v>0</v>
      </c>
      <c r="K14" s="28">
        <f>H14*I14</f>
        <v>0</v>
      </c>
    </row>
    <row r="15" spans="1:11" ht="12.6" customHeight="1">
      <c r="A15" s="80"/>
      <c r="B15" s="21"/>
      <c r="C15" s="22"/>
      <c r="D15" s="21"/>
      <c r="E15" s="23"/>
      <c r="F15" s="24"/>
      <c r="G15" s="15"/>
      <c r="H15" s="25"/>
      <c r="I15" s="26"/>
      <c r="J15" s="27"/>
      <c r="K15" s="28"/>
    </row>
    <row r="16" spans="1:11" ht="12.6" customHeight="1">
      <c r="A16" s="80"/>
      <c r="B16" s="21"/>
      <c r="C16" s="22" t="s">
        <v>19</v>
      </c>
      <c r="D16" s="21">
        <v>20</v>
      </c>
      <c r="E16" s="23">
        <v>37.94</v>
      </c>
      <c r="F16" s="24">
        <f t="shared" ref="F16:F32" si="0">E16-E16*($F$11)</f>
        <v>37.94</v>
      </c>
      <c r="G16" s="15"/>
      <c r="H16" s="25"/>
      <c r="I16" s="26">
        <f t="shared" ref="I16:I17" si="1">F16*($I$11)</f>
        <v>0</v>
      </c>
      <c r="J16" s="27">
        <f t="shared" ref="J16:J17" si="2">H16*F16</f>
        <v>0</v>
      </c>
      <c r="K16" s="28">
        <f t="shared" ref="K16:K17" si="3">H16*I16</f>
        <v>0</v>
      </c>
    </row>
    <row r="17" spans="1:11" ht="12.6" customHeight="1">
      <c r="A17" s="80"/>
      <c r="B17" s="21"/>
      <c r="C17" s="22" t="s">
        <v>8</v>
      </c>
      <c r="D17" s="21">
        <v>20</v>
      </c>
      <c r="E17" s="23">
        <v>61.97</v>
      </c>
      <c r="F17" s="24">
        <f t="shared" si="0"/>
        <v>61.97</v>
      </c>
      <c r="G17" s="15"/>
      <c r="H17" s="25"/>
      <c r="I17" s="26">
        <f t="shared" si="1"/>
        <v>0</v>
      </c>
      <c r="J17" s="27">
        <f t="shared" si="2"/>
        <v>0</v>
      </c>
      <c r="K17" s="28">
        <f t="shared" si="3"/>
        <v>0</v>
      </c>
    </row>
    <row r="18" spans="1:11" ht="12.6" customHeight="1">
      <c r="A18" s="80"/>
      <c r="B18" s="21"/>
      <c r="C18" s="22"/>
      <c r="D18" s="21"/>
      <c r="E18" s="23"/>
      <c r="F18" s="24"/>
      <c r="G18" s="15"/>
      <c r="H18" s="25"/>
      <c r="I18" s="26"/>
      <c r="J18" s="27"/>
      <c r="K18" s="28"/>
    </row>
    <row r="19" spans="1:11" ht="12.6" customHeight="1">
      <c r="A19" s="29"/>
      <c r="B19" s="21"/>
      <c r="C19" s="22" t="s">
        <v>18</v>
      </c>
      <c r="D19" s="21">
        <v>12</v>
      </c>
      <c r="E19" s="23">
        <v>61.59</v>
      </c>
      <c r="F19" s="24">
        <f t="shared" si="0"/>
        <v>61.59</v>
      </c>
      <c r="G19" s="15"/>
      <c r="H19" s="25"/>
      <c r="I19" s="26">
        <f t="shared" ref="I19:I32" si="4">F19*($I$11)</f>
        <v>0</v>
      </c>
      <c r="J19" s="27">
        <f t="shared" ref="J19:J32" si="5">H19*F19</f>
        <v>0</v>
      </c>
      <c r="K19" s="28">
        <f t="shared" ref="K19:K32" si="6">H19*I19</f>
        <v>0</v>
      </c>
    </row>
    <row r="20" spans="1:11" ht="12.6" customHeight="1">
      <c r="A20" s="29"/>
      <c r="B20" s="21"/>
      <c r="C20" s="22" t="s">
        <v>9</v>
      </c>
      <c r="D20" s="21">
        <v>12</v>
      </c>
      <c r="E20" s="23">
        <v>102.79</v>
      </c>
      <c r="F20" s="24">
        <f t="shared" si="0"/>
        <v>102.79</v>
      </c>
      <c r="G20" s="15"/>
      <c r="H20" s="25"/>
      <c r="I20" s="26">
        <f t="shared" si="4"/>
        <v>0</v>
      </c>
      <c r="J20" s="27">
        <f t="shared" si="5"/>
        <v>0</v>
      </c>
      <c r="K20" s="28">
        <f t="shared" si="6"/>
        <v>0</v>
      </c>
    </row>
    <row r="21" spans="1:11" ht="12.6" customHeight="1">
      <c r="A21" s="29"/>
      <c r="B21" s="21"/>
      <c r="C21" s="22"/>
      <c r="D21" s="21"/>
      <c r="E21" s="23"/>
      <c r="F21" s="24"/>
      <c r="G21" s="15"/>
      <c r="H21" s="25"/>
      <c r="I21" s="26"/>
      <c r="J21" s="27"/>
      <c r="K21" s="28"/>
    </row>
    <row r="22" spans="1:11" ht="12.6" customHeight="1">
      <c r="A22" s="29"/>
      <c r="B22" s="21"/>
      <c r="C22" s="22" t="s">
        <v>17</v>
      </c>
      <c r="D22" s="21">
        <v>9</v>
      </c>
      <c r="E22" s="23">
        <v>77.44</v>
      </c>
      <c r="F22" s="24">
        <f t="shared" si="0"/>
        <v>77.44</v>
      </c>
      <c r="G22" s="15"/>
      <c r="H22" s="25"/>
      <c r="I22" s="26">
        <f t="shared" si="4"/>
        <v>0</v>
      </c>
      <c r="J22" s="27">
        <f t="shared" si="5"/>
        <v>0</v>
      </c>
      <c r="K22" s="28">
        <f t="shared" si="6"/>
        <v>0</v>
      </c>
    </row>
    <row r="23" spans="1:11" ht="12.6" customHeight="1">
      <c r="A23" s="29"/>
      <c r="B23" s="21"/>
      <c r="C23" s="22" t="s">
        <v>10</v>
      </c>
      <c r="D23" s="21">
        <v>9</v>
      </c>
      <c r="E23" s="23">
        <v>133.76</v>
      </c>
      <c r="F23" s="24">
        <f t="shared" si="0"/>
        <v>133.76</v>
      </c>
      <c r="G23" s="15"/>
      <c r="H23" s="25"/>
      <c r="I23" s="26">
        <f t="shared" si="4"/>
        <v>0</v>
      </c>
      <c r="J23" s="27">
        <f t="shared" si="5"/>
        <v>0</v>
      </c>
      <c r="K23" s="28">
        <f t="shared" si="6"/>
        <v>0</v>
      </c>
    </row>
    <row r="24" spans="1:11" ht="12.6" customHeight="1">
      <c r="A24" s="29"/>
      <c r="B24" s="21"/>
      <c r="C24" s="22"/>
      <c r="D24" s="21"/>
      <c r="E24" s="23"/>
      <c r="F24" s="24"/>
      <c r="G24" s="15"/>
      <c r="H24" s="25"/>
      <c r="I24" s="26"/>
      <c r="J24" s="27"/>
      <c r="K24" s="28"/>
    </row>
    <row r="25" spans="1:11" ht="12.6" customHeight="1">
      <c r="A25" s="29"/>
      <c r="B25" s="21"/>
      <c r="C25" s="22" t="s">
        <v>16</v>
      </c>
      <c r="D25" s="21">
        <v>4</v>
      </c>
      <c r="E25" s="23">
        <v>132.25</v>
      </c>
      <c r="F25" s="24">
        <f t="shared" si="0"/>
        <v>132.25</v>
      </c>
      <c r="G25" s="15"/>
      <c r="H25" s="25"/>
      <c r="I25" s="26">
        <f t="shared" si="4"/>
        <v>0</v>
      </c>
      <c r="J25" s="27">
        <f t="shared" si="5"/>
        <v>0</v>
      </c>
      <c r="K25" s="28">
        <f t="shared" si="6"/>
        <v>0</v>
      </c>
    </row>
    <row r="26" spans="1:11" ht="12.6" customHeight="1">
      <c r="A26" s="29"/>
      <c r="B26" s="21"/>
      <c r="C26" s="22" t="s">
        <v>11</v>
      </c>
      <c r="D26" s="21">
        <v>4</v>
      </c>
      <c r="E26" s="23">
        <v>230.55</v>
      </c>
      <c r="F26" s="24">
        <f t="shared" si="0"/>
        <v>230.55</v>
      </c>
      <c r="G26" s="15"/>
      <c r="H26" s="25"/>
      <c r="I26" s="26">
        <f t="shared" si="4"/>
        <v>0</v>
      </c>
      <c r="J26" s="27">
        <f t="shared" si="5"/>
        <v>0</v>
      </c>
      <c r="K26" s="28">
        <f t="shared" si="6"/>
        <v>0</v>
      </c>
    </row>
    <row r="27" spans="1:11" ht="12.6" customHeight="1">
      <c r="A27" s="29"/>
      <c r="B27" s="21"/>
      <c r="C27" s="22"/>
      <c r="D27" s="21"/>
      <c r="E27" s="23"/>
      <c r="F27" s="24"/>
      <c r="G27" s="15"/>
      <c r="H27" s="25"/>
      <c r="I27" s="26"/>
      <c r="J27" s="27"/>
      <c r="K27" s="28"/>
    </row>
    <row r="28" spans="1:11" ht="12.6" customHeight="1">
      <c r="A28" s="29"/>
      <c r="B28" s="21"/>
      <c r="C28" s="22" t="s">
        <v>15</v>
      </c>
      <c r="D28" s="21">
        <v>2</v>
      </c>
      <c r="E28" s="23">
        <v>222</v>
      </c>
      <c r="F28" s="24">
        <f t="shared" si="0"/>
        <v>222</v>
      </c>
      <c r="G28" s="15"/>
      <c r="H28" s="25"/>
      <c r="I28" s="26">
        <f t="shared" si="4"/>
        <v>0</v>
      </c>
      <c r="J28" s="27">
        <f t="shared" si="5"/>
        <v>0</v>
      </c>
      <c r="K28" s="28">
        <f t="shared" si="6"/>
        <v>0</v>
      </c>
    </row>
    <row r="29" spans="1:11" ht="12.6" customHeight="1">
      <c r="A29" s="29"/>
      <c r="B29" s="21"/>
      <c r="C29" s="22" t="s">
        <v>12</v>
      </c>
      <c r="D29" s="21">
        <v>2</v>
      </c>
      <c r="E29" s="23">
        <v>371.66</v>
      </c>
      <c r="F29" s="24">
        <f t="shared" si="0"/>
        <v>371.66</v>
      </c>
      <c r="G29" s="15"/>
      <c r="H29" s="25"/>
      <c r="I29" s="26">
        <f t="shared" si="4"/>
        <v>0</v>
      </c>
      <c r="J29" s="27">
        <f t="shared" si="5"/>
        <v>0</v>
      </c>
      <c r="K29" s="28">
        <f t="shared" si="6"/>
        <v>0</v>
      </c>
    </row>
    <row r="30" spans="1:11" ht="12.6" customHeight="1">
      <c r="A30" s="29"/>
      <c r="B30" s="21"/>
      <c r="C30" s="22"/>
      <c r="D30" s="21"/>
      <c r="E30" s="23"/>
      <c r="F30" s="24"/>
      <c r="G30" s="15"/>
      <c r="H30" s="25"/>
      <c r="I30" s="26"/>
      <c r="J30" s="27"/>
      <c r="K30" s="28"/>
    </row>
    <row r="31" spans="1:11" ht="12.6" customHeight="1">
      <c r="A31" s="29"/>
      <c r="B31" s="21"/>
      <c r="C31" s="22" t="s">
        <v>14</v>
      </c>
      <c r="D31" s="21">
        <v>2</v>
      </c>
      <c r="E31" s="23">
        <v>308.14</v>
      </c>
      <c r="F31" s="24">
        <f t="shared" si="0"/>
        <v>308.14</v>
      </c>
      <c r="G31" s="15"/>
      <c r="H31" s="25"/>
      <c r="I31" s="26">
        <f t="shared" si="4"/>
        <v>0</v>
      </c>
      <c r="J31" s="27">
        <f t="shared" si="5"/>
        <v>0</v>
      </c>
      <c r="K31" s="28">
        <f t="shared" si="6"/>
        <v>0</v>
      </c>
    </row>
    <row r="32" spans="1:11" ht="12.6" customHeight="1">
      <c r="A32" s="29"/>
      <c r="B32" s="21"/>
      <c r="C32" s="22" t="s">
        <v>13</v>
      </c>
      <c r="D32" s="21">
        <v>2</v>
      </c>
      <c r="E32" s="23">
        <v>529.14</v>
      </c>
      <c r="F32" s="24">
        <f t="shared" si="0"/>
        <v>529.14</v>
      </c>
      <c r="G32" s="15"/>
      <c r="H32" s="25"/>
      <c r="I32" s="26">
        <f t="shared" si="4"/>
        <v>0</v>
      </c>
      <c r="J32" s="27">
        <f t="shared" si="5"/>
        <v>0</v>
      </c>
      <c r="K32" s="28">
        <f t="shared" si="6"/>
        <v>0</v>
      </c>
    </row>
    <row r="33" spans="1:11" ht="12.6" customHeight="1" thickBot="1">
      <c r="A33" s="29"/>
      <c r="B33" s="30"/>
      <c r="C33" s="31"/>
      <c r="D33" s="32"/>
      <c r="E33" s="33"/>
      <c r="F33" s="34"/>
      <c r="G33" s="15"/>
      <c r="H33" s="35"/>
      <c r="I33" s="36"/>
      <c r="J33" s="37"/>
      <c r="K33" s="36"/>
    </row>
    <row r="34" spans="1:11" ht="12.6" customHeight="1">
      <c r="A34" s="79" t="s">
        <v>34</v>
      </c>
      <c r="B34" s="38"/>
      <c r="C34" s="39"/>
      <c r="D34" s="38"/>
      <c r="E34" s="40"/>
      <c r="F34" s="41"/>
      <c r="G34" s="15"/>
      <c r="H34" s="42"/>
      <c r="I34" s="19"/>
      <c r="J34" s="43"/>
      <c r="K34" s="19"/>
    </row>
    <row r="35" spans="1:11" ht="12.6" customHeight="1">
      <c r="A35" s="80"/>
      <c r="B35" s="21"/>
      <c r="C35" s="44" t="s">
        <v>7</v>
      </c>
      <c r="D35" s="21">
        <v>20</v>
      </c>
      <c r="E35" s="45"/>
      <c r="F35" s="24">
        <f t="shared" ref="F35:F41" si="7">E35-E35*($F$11)</f>
        <v>0</v>
      </c>
      <c r="G35" s="15"/>
      <c r="H35" s="46"/>
      <c r="I35" s="26">
        <f t="shared" ref="I35:I41" si="8">F35*($I$11)</f>
        <v>0</v>
      </c>
      <c r="J35" s="27">
        <f t="shared" ref="J35:J41" si="9">H35*F35</f>
        <v>0</v>
      </c>
      <c r="K35" s="28">
        <f t="shared" ref="K35:K41" si="10">H35*I35</f>
        <v>0</v>
      </c>
    </row>
    <row r="36" spans="1:11" ht="12.6" customHeight="1">
      <c r="A36" s="80"/>
      <c r="B36" s="21"/>
      <c r="C36" s="44" t="s">
        <v>8</v>
      </c>
      <c r="D36" s="21">
        <v>20</v>
      </c>
      <c r="E36" s="45"/>
      <c r="F36" s="24">
        <f t="shared" si="7"/>
        <v>0</v>
      </c>
      <c r="G36" s="15"/>
      <c r="H36" s="46"/>
      <c r="I36" s="26">
        <f t="shared" si="8"/>
        <v>0</v>
      </c>
      <c r="J36" s="27">
        <f t="shared" si="9"/>
        <v>0</v>
      </c>
      <c r="K36" s="28">
        <f t="shared" si="10"/>
        <v>0</v>
      </c>
    </row>
    <row r="37" spans="1:11" ht="12.6" customHeight="1">
      <c r="A37" s="20"/>
      <c r="B37" s="21"/>
      <c r="C37" s="44" t="s">
        <v>9</v>
      </c>
      <c r="D37" s="21">
        <v>12</v>
      </c>
      <c r="E37" s="45"/>
      <c r="F37" s="24">
        <f t="shared" si="7"/>
        <v>0</v>
      </c>
      <c r="G37" s="15"/>
      <c r="H37" s="46"/>
      <c r="I37" s="26">
        <f t="shared" si="8"/>
        <v>0</v>
      </c>
      <c r="J37" s="27">
        <f t="shared" si="9"/>
        <v>0</v>
      </c>
      <c r="K37" s="28">
        <f t="shared" si="10"/>
        <v>0</v>
      </c>
    </row>
    <row r="38" spans="1:11" ht="12.6" customHeight="1">
      <c r="A38" s="47"/>
      <c r="B38" s="21"/>
      <c r="C38" s="44" t="s">
        <v>10</v>
      </c>
      <c r="D38" s="21">
        <v>9</v>
      </c>
      <c r="E38" s="45"/>
      <c r="F38" s="24">
        <f t="shared" si="7"/>
        <v>0</v>
      </c>
      <c r="G38" s="15"/>
      <c r="H38" s="46"/>
      <c r="I38" s="26">
        <f t="shared" si="8"/>
        <v>0</v>
      </c>
      <c r="J38" s="27">
        <f t="shared" si="9"/>
        <v>0</v>
      </c>
      <c r="K38" s="28">
        <f t="shared" si="10"/>
        <v>0</v>
      </c>
    </row>
    <row r="39" spans="1:11" ht="12.6" customHeight="1">
      <c r="A39" s="29"/>
      <c r="B39" s="21"/>
      <c r="C39" s="44" t="s">
        <v>11</v>
      </c>
      <c r="D39" s="21">
        <v>4</v>
      </c>
      <c r="E39" s="45"/>
      <c r="F39" s="24">
        <f t="shared" si="7"/>
        <v>0</v>
      </c>
      <c r="G39" s="15"/>
      <c r="H39" s="46"/>
      <c r="I39" s="26">
        <f t="shared" si="8"/>
        <v>0</v>
      </c>
      <c r="J39" s="27">
        <f t="shared" si="9"/>
        <v>0</v>
      </c>
      <c r="K39" s="28">
        <f t="shared" si="10"/>
        <v>0</v>
      </c>
    </row>
    <row r="40" spans="1:11" ht="12.6" customHeight="1">
      <c r="A40" s="48"/>
      <c r="B40" s="21"/>
      <c r="C40" s="44" t="s">
        <v>12</v>
      </c>
      <c r="D40" s="21">
        <v>2</v>
      </c>
      <c r="E40" s="45"/>
      <c r="F40" s="24">
        <f t="shared" si="7"/>
        <v>0</v>
      </c>
      <c r="G40" s="15"/>
      <c r="H40" s="46"/>
      <c r="I40" s="26">
        <f t="shared" si="8"/>
        <v>0</v>
      </c>
      <c r="J40" s="27">
        <f t="shared" si="9"/>
        <v>0</v>
      </c>
      <c r="K40" s="28">
        <f t="shared" si="10"/>
        <v>0</v>
      </c>
    </row>
    <row r="41" spans="1:11" ht="12.6" customHeight="1">
      <c r="A41" s="49"/>
      <c r="B41" s="21"/>
      <c r="C41" s="44" t="s">
        <v>13</v>
      </c>
      <c r="D41" s="21">
        <v>2</v>
      </c>
      <c r="E41" s="45"/>
      <c r="F41" s="24">
        <f t="shared" si="7"/>
        <v>0</v>
      </c>
      <c r="G41" s="15"/>
      <c r="H41" s="46"/>
      <c r="I41" s="26">
        <f t="shared" si="8"/>
        <v>0</v>
      </c>
      <c r="J41" s="27">
        <f t="shared" si="9"/>
        <v>0</v>
      </c>
      <c r="K41" s="28">
        <f t="shared" si="10"/>
        <v>0</v>
      </c>
    </row>
    <row r="42" spans="1:11" ht="12.6" customHeight="1" thickBot="1">
      <c r="A42" s="50"/>
      <c r="B42" s="30"/>
      <c r="C42" s="31"/>
      <c r="D42" s="30"/>
      <c r="E42" s="51"/>
      <c r="F42" s="34"/>
      <c r="G42" s="15"/>
      <c r="H42" s="52"/>
      <c r="I42" s="53"/>
      <c r="J42" s="54"/>
      <c r="K42" s="36"/>
    </row>
    <row r="43" spans="1:11" ht="12.6" customHeight="1">
      <c r="A43" s="29"/>
      <c r="B43" s="55"/>
      <c r="C43" s="56"/>
      <c r="D43" s="55"/>
      <c r="E43" s="57"/>
      <c r="F43" s="41"/>
      <c r="G43" s="58"/>
      <c r="H43" s="55"/>
      <c r="I43" s="59"/>
      <c r="J43" s="60"/>
      <c r="K43" s="19"/>
    </row>
    <row r="44" spans="1:11" ht="12.6" customHeight="1">
      <c r="A44" s="81" t="s">
        <v>35</v>
      </c>
      <c r="B44" s="21"/>
      <c r="C44" s="61">
        <v>160</v>
      </c>
      <c r="D44" s="21">
        <v>1</v>
      </c>
      <c r="E44" s="45"/>
      <c r="F44" s="24">
        <f t="shared" ref="F44:F50" si="11">E44-E44*($F$11)</f>
        <v>0</v>
      </c>
      <c r="G44" s="62"/>
      <c r="H44" s="55"/>
      <c r="I44" s="26">
        <f t="shared" ref="I44:I50" si="12">F44*($I$11)</f>
        <v>0</v>
      </c>
      <c r="J44" s="63">
        <f t="shared" ref="J44:J50" si="13">H44*F44</f>
        <v>0</v>
      </c>
      <c r="K44" s="28">
        <f t="shared" ref="K44:K50" si="14">H44*I44</f>
        <v>0</v>
      </c>
    </row>
    <row r="45" spans="1:11" ht="12.6" customHeight="1">
      <c r="A45" s="81"/>
      <c r="B45" s="21"/>
      <c r="C45" s="61">
        <v>200</v>
      </c>
      <c r="D45" s="21">
        <v>1</v>
      </c>
      <c r="E45" s="45"/>
      <c r="F45" s="24">
        <f t="shared" si="11"/>
        <v>0</v>
      </c>
      <c r="G45" s="62"/>
      <c r="H45" s="55"/>
      <c r="I45" s="26">
        <f t="shared" si="12"/>
        <v>0</v>
      </c>
      <c r="J45" s="63">
        <f t="shared" si="13"/>
        <v>0</v>
      </c>
      <c r="K45" s="28">
        <f t="shared" si="14"/>
        <v>0</v>
      </c>
    </row>
    <row r="46" spans="1:11" ht="12.6" customHeight="1">
      <c r="A46" s="29"/>
      <c r="B46" s="21"/>
      <c r="C46" s="61">
        <v>250</v>
      </c>
      <c r="D46" s="21">
        <v>1</v>
      </c>
      <c r="E46" s="45"/>
      <c r="F46" s="24">
        <f t="shared" si="11"/>
        <v>0</v>
      </c>
      <c r="G46" s="62"/>
      <c r="H46" s="55"/>
      <c r="I46" s="26">
        <f t="shared" si="12"/>
        <v>0</v>
      </c>
      <c r="J46" s="63">
        <f t="shared" si="13"/>
        <v>0</v>
      </c>
      <c r="K46" s="28">
        <f t="shared" si="14"/>
        <v>0</v>
      </c>
    </row>
    <row r="47" spans="1:11" ht="12.6" customHeight="1">
      <c r="A47" s="29"/>
      <c r="B47" s="21"/>
      <c r="C47" s="61">
        <v>300</v>
      </c>
      <c r="D47" s="21">
        <v>1</v>
      </c>
      <c r="E47" s="45"/>
      <c r="F47" s="24">
        <f t="shared" si="11"/>
        <v>0</v>
      </c>
      <c r="G47" s="62"/>
      <c r="H47" s="21"/>
      <c r="I47" s="26">
        <f t="shared" si="12"/>
        <v>0</v>
      </c>
      <c r="J47" s="63">
        <f t="shared" si="13"/>
        <v>0</v>
      </c>
      <c r="K47" s="28">
        <f t="shared" si="14"/>
        <v>0</v>
      </c>
    </row>
    <row r="48" spans="1:11" ht="12.6" customHeight="1">
      <c r="A48" s="29"/>
      <c r="B48" s="21"/>
      <c r="C48" s="61">
        <v>400</v>
      </c>
      <c r="D48" s="21">
        <v>1</v>
      </c>
      <c r="E48" s="45"/>
      <c r="F48" s="24">
        <f t="shared" si="11"/>
        <v>0</v>
      </c>
      <c r="G48" s="62"/>
      <c r="H48" s="21"/>
      <c r="I48" s="26">
        <f t="shared" si="12"/>
        <v>0</v>
      </c>
      <c r="J48" s="63">
        <f t="shared" si="13"/>
        <v>0</v>
      </c>
      <c r="K48" s="28">
        <f t="shared" si="14"/>
        <v>0</v>
      </c>
    </row>
    <row r="49" spans="1:11" ht="12.6" customHeight="1">
      <c r="A49" s="29"/>
      <c r="B49" s="21"/>
      <c r="C49" s="61">
        <v>500</v>
      </c>
      <c r="D49" s="21">
        <v>1</v>
      </c>
      <c r="E49" s="45"/>
      <c r="F49" s="24">
        <f t="shared" si="11"/>
        <v>0</v>
      </c>
      <c r="G49" s="62"/>
      <c r="H49" s="21"/>
      <c r="I49" s="26">
        <f t="shared" si="12"/>
        <v>0</v>
      </c>
      <c r="J49" s="63">
        <f t="shared" si="13"/>
        <v>0</v>
      </c>
      <c r="K49" s="28">
        <f t="shared" si="14"/>
        <v>0</v>
      </c>
    </row>
    <row r="50" spans="1:11" ht="12.6" customHeight="1">
      <c r="A50" s="29"/>
      <c r="B50" s="35"/>
      <c r="C50" s="74">
        <v>600</v>
      </c>
      <c r="D50" s="35">
        <v>1</v>
      </c>
      <c r="E50" s="75"/>
      <c r="F50" s="24">
        <f t="shared" si="11"/>
        <v>0</v>
      </c>
      <c r="G50" s="62"/>
      <c r="H50" s="35"/>
      <c r="I50" s="26">
        <f t="shared" si="12"/>
        <v>0</v>
      </c>
      <c r="J50" s="63">
        <f t="shared" si="13"/>
        <v>0</v>
      </c>
      <c r="K50" s="28">
        <f t="shared" si="14"/>
        <v>0</v>
      </c>
    </row>
    <row r="51" spans="1:11" ht="12.6" customHeight="1" thickBot="1">
      <c r="A51" s="50"/>
      <c r="B51" s="30"/>
      <c r="C51" s="31"/>
      <c r="D51" s="30"/>
      <c r="E51" s="64"/>
      <c r="F51" s="64"/>
      <c r="G51" s="58"/>
      <c r="H51" s="30"/>
      <c r="I51" s="65"/>
      <c r="K51" s="53"/>
    </row>
    <row r="52" spans="1:11" ht="21.6" thickBot="1">
      <c r="C52" s="66"/>
      <c r="E52" s="67"/>
      <c r="G52" s="68" t="s">
        <v>6</v>
      </c>
      <c r="H52" s="66"/>
      <c r="I52" s="69"/>
      <c r="J52" s="70">
        <f>SUM(J12:J51)</f>
        <v>0</v>
      </c>
      <c r="K52" s="70">
        <f>SUM(K12:K51)</f>
        <v>0</v>
      </c>
    </row>
    <row r="53" spans="1:11" ht="15" thickBot="1">
      <c r="A53" s="2"/>
      <c r="B53" s="2"/>
      <c r="C53" s="71"/>
      <c r="D53" s="2"/>
      <c r="E53" s="2"/>
      <c r="F53" s="2"/>
      <c r="G53" s="2"/>
      <c r="H53" s="71"/>
      <c r="I53" s="2"/>
      <c r="J53" s="2"/>
      <c r="K53" s="2"/>
    </row>
    <row r="54" spans="1:11">
      <c r="A54" s="82" t="s">
        <v>36</v>
      </c>
      <c r="B54" s="83"/>
      <c r="C54" s="83"/>
      <c r="D54" s="83"/>
      <c r="E54" s="83"/>
      <c r="F54" s="83"/>
      <c r="G54" s="83"/>
      <c r="H54" s="83"/>
      <c r="I54" s="83"/>
    </row>
  </sheetData>
  <mergeCells count="11">
    <mergeCell ref="A12:A18"/>
    <mergeCell ref="A34:A36"/>
    <mergeCell ref="A44:A45"/>
    <mergeCell ref="A54:I54"/>
    <mergeCell ref="A8:K8"/>
    <mergeCell ref="A10:A11"/>
    <mergeCell ref="B10:B11"/>
    <mergeCell ref="C10:C11"/>
    <mergeCell ref="D10:D11"/>
    <mergeCell ref="J10:J11"/>
    <mergeCell ref="K10:K11"/>
  </mergeCells>
  <hyperlinks>
    <hyperlink ref="G5" r:id="rId1" display="www.oldim-kiev.com.ua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30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4" sqref="A14"/>
      <selection pane="bottomRight" activeCell="H1" sqref="H1:H5"/>
    </sheetView>
  </sheetViews>
  <sheetFormatPr defaultColWidth="9.109375" defaultRowHeight="14.4"/>
  <cols>
    <col min="1" max="1" width="19.6640625" customWidth="1"/>
    <col min="2" max="2" width="11.33203125" customWidth="1"/>
    <col min="3" max="3" width="21.6640625" customWidth="1"/>
    <col min="4" max="4" width="12" customWidth="1"/>
  </cols>
  <sheetData>
    <row r="1" spans="1:11">
      <c r="H1" s="91" t="s">
        <v>22</v>
      </c>
      <c r="I1" s="1"/>
      <c r="J1" s="1"/>
    </row>
    <row r="2" spans="1:11">
      <c r="H2" s="91" t="s">
        <v>23</v>
      </c>
      <c r="I2" s="1"/>
      <c r="J2" s="1"/>
    </row>
    <row r="3" spans="1:11">
      <c r="H3" s="91" t="s">
        <v>24</v>
      </c>
      <c r="I3" s="1"/>
      <c r="J3" s="1"/>
    </row>
    <row r="4" spans="1:11">
      <c r="H4" s="91" t="s">
        <v>0</v>
      </c>
      <c r="I4" s="1"/>
      <c r="J4" s="1"/>
    </row>
    <row r="5" spans="1:11">
      <c r="H5" s="92" t="s">
        <v>1</v>
      </c>
      <c r="I5" s="1"/>
      <c r="J5" s="1"/>
    </row>
    <row r="6" spans="1:11" ht="21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" thickBot="1">
      <c r="A7" s="84" t="s">
        <v>38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8.25" customHeight="1" thickBot="1">
      <c r="E8" s="3"/>
    </row>
    <row r="9" spans="1:11" ht="27" thickBot="1">
      <c r="A9" s="85" t="s">
        <v>25</v>
      </c>
      <c r="B9" s="85" t="s">
        <v>2</v>
      </c>
      <c r="C9" s="85" t="s">
        <v>26</v>
      </c>
      <c r="D9" s="87" t="s">
        <v>27</v>
      </c>
      <c r="E9" s="77" t="s">
        <v>28</v>
      </c>
      <c r="F9" s="4" t="s">
        <v>29</v>
      </c>
      <c r="G9" s="5"/>
      <c r="H9" s="6" t="s">
        <v>30</v>
      </c>
      <c r="I9" s="7" t="s">
        <v>3</v>
      </c>
      <c r="J9" s="89" t="s">
        <v>31</v>
      </c>
      <c r="K9" s="89" t="s">
        <v>32</v>
      </c>
    </row>
    <row r="10" spans="1:11" ht="15" thickBot="1">
      <c r="A10" s="86"/>
      <c r="B10" s="86"/>
      <c r="C10" s="86"/>
      <c r="D10" s="88"/>
      <c r="E10" s="78" t="s">
        <v>4</v>
      </c>
      <c r="F10" s="93">
        <f>[1]Олдим!E21</f>
        <v>0</v>
      </c>
      <c r="G10" s="5"/>
      <c r="H10" s="9" t="s">
        <v>5</v>
      </c>
      <c r="I10" s="94">
        <v>0</v>
      </c>
      <c r="J10" s="90"/>
      <c r="K10" s="90"/>
    </row>
    <row r="11" spans="1:11">
      <c r="A11" s="29"/>
      <c r="B11" s="55"/>
      <c r="C11" s="56"/>
      <c r="D11" s="95"/>
      <c r="E11" s="96"/>
      <c r="F11" s="97"/>
      <c r="G11" s="15"/>
      <c r="H11" s="98"/>
      <c r="I11" s="48"/>
      <c r="J11" s="99"/>
      <c r="K11" s="100"/>
    </row>
    <row r="12" spans="1:11">
      <c r="A12" s="81" t="s">
        <v>39</v>
      </c>
      <c r="B12" s="21">
        <v>83200</v>
      </c>
      <c r="C12" s="61" t="s">
        <v>40</v>
      </c>
      <c r="D12" s="101">
        <v>1</v>
      </c>
      <c r="E12" s="102" t="s">
        <v>138</v>
      </c>
      <c r="F12" s="24" t="e">
        <f t="shared" ref="F12:F17" si="0">E12-E12*($F$10)</f>
        <v>#VALUE!</v>
      </c>
      <c r="G12" s="103"/>
      <c r="H12" s="104"/>
      <c r="I12" s="26" t="e">
        <f t="shared" ref="I12:I17" si="1">F12*($I$10)</f>
        <v>#VALUE!</v>
      </c>
      <c r="J12" s="28" t="e">
        <f t="shared" ref="J12:J17" si="2">H12*F12</f>
        <v>#VALUE!</v>
      </c>
      <c r="K12" s="28" t="e">
        <f t="shared" ref="K12:K17" si="3">H12*I12</f>
        <v>#VALUE!</v>
      </c>
    </row>
    <row r="13" spans="1:11">
      <c r="A13" s="81"/>
      <c r="B13" s="21">
        <v>84200</v>
      </c>
      <c r="C13" s="61" t="s">
        <v>41</v>
      </c>
      <c r="D13" s="101">
        <v>1</v>
      </c>
      <c r="E13" s="102" t="s">
        <v>138</v>
      </c>
      <c r="F13" s="24" t="e">
        <f t="shared" si="0"/>
        <v>#VALUE!</v>
      </c>
      <c r="G13" s="103"/>
      <c r="H13" s="105"/>
      <c r="I13" s="106" t="e">
        <f t="shared" si="1"/>
        <v>#VALUE!</v>
      </c>
      <c r="J13" s="28" t="e">
        <f t="shared" si="2"/>
        <v>#VALUE!</v>
      </c>
      <c r="K13" s="107" t="e">
        <f t="shared" si="3"/>
        <v>#VALUE!</v>
      </c>
    </row>
    <row r="14" spans="1:11">
      <c r="A14" s="29"/>
      <c r="B14" s="21">
        <v>85200</v>
      </c>
      <c r="C14" s="61" t="s">
        <v>42</v>
      </c>
      <c r="D14" s="101">
        <v>1</v>
      </c>
      <c r="E14" s="102" t="s">
        <v>138</v>
      </c>
      <c r="F14" s="24" t="e">
        <f t="shared" si="0"/>
        <v>#VALUE!</v>
      </c>
      <c r="G14" s="103"/>
      <c r="H14" s="105"/>
      <c r="I14" s="106" t="e">
        <f t="shared" si="1"/>
        <v>#VALUE!</v>
      </c>
      <c r="J14" s="28" t="e">
        <f t="shared" si="2"/>
        <v>#VALUE!</v>
      </c>
      <c r="K14" s="107" t="e">
        <f t="shared" si="3"/>
        <v>#VALUE!</v>
      </c>
    </row>
    <row r="15" spans="1:11">
      <c r="A15" s="29"/>
      <c r="B15" s="21">
        <v>86200</v>
      </c>
      <c r="C15" s="61" t="s">
        <v>43</v>
      </c>
      <c r="D15" s="101">
        <v>1</v>
      </c>
      <c r="E15" s="102" t="s">
        <v>138</v>
      </c>
      <c r="F15" s="24" t="e">
        <f t="shared" si="0"/>
        <v>#VALUE!</v>
      </c>
      <c r="G15" s="103"/>
      <c r="H15" s="105"/>
      <c r="I15" s="106" t="e">
        <f t="shared" si="1"/>
        <v>#VALUE!</v>
      </c>
      <c r="J15" s="28" t="e">
        <f t="shared" si="2"/>
        <v>#VALUE!</v>
      </c>
      <c r="K15" s="107" t="e">
        <f t="shared" si="3"/>
        <v>#VALUE!</v>
      </c>
    </row>
    <row r="16" spans="1:11">
      <c r="A16" s="29"/>
      <c r="B16" s="21">
        <v>87200</v>
      </c>
      <c r="C16" s="61" t="s">
        <v>44</v>
      </c>
      <c r="D16" s="101">
        <v>1</v>
      </c>
      <c r="E16" s="102" t="s">
        <v>138</v>
      </c>
      <c r="F16" s="24" t="e">
        <f t="shared" si="0"/>
        <v>#VALUE!</v>
      </c>
      <c r="G16" s="103"/>
      <c r="H16" s="105"/>
      <c r="I16" s="106" t="e">
        <f t="shared" si="1"/>
        <v>#VALUE!</v>
      </c>
      <c r="J16" s="28" t="e">
        <f t="shared" si="2"/>
        <v>#VALUE!</v>
      </c>
      <c r="K16" s="107" t="e">
        <f t="shared" si="3"/>
        <v>#VALUE!</v>
      </c>
    </row>
    <row r="17" spans="1:11">
      <c r="A17" s="29"/>
      <c r="B17" s="21">
        <v>88200</v>
      </c>
      <c r="C17" s="61" t="s">
        <v>45</v>
      </c>
      <c r="D17" s="101">
        <v>1</v>
      </c>
      <c r="E17" s="102" t="s">
        <v>138</v>
      </c>
      <c r="F17" s="24" t="e">
        <f t="shared" si="0"/>
        <v>#VALUE!</v>
      </c>
      <c r="G17" s="103"/>
      <c r="H17" s="105"/>
      <c r="I17" s="106" t="e">
        <f t="shared" si="1"/>
        <v>#VALUE!</v>
      </c>
      <c r="J17" s="28" t="e">
        <f t="shared" si="2"/>
        <v>#VALUE!</v>
      </c>
      <c r="K17" s="107" t="e">
        <f t="shared" si="3"/>
        <v>#VALUE!</v>
      </c>
    </row>
    <row r="18" spans="1:11" ht="15" thickBot="1">
      <c r="A18" s="50"/>
      <c r="B18" s="30"/>
      <c r="C18" s="31"/>
      <c r="D18" s="108"/>
      <c r="E18" s="109"/>
      <c r="F18" s="34"/>
      <c r="G18" s="103"/>
      <c r="H18" s="110"/>
      <c r="I18" s="111"/>
      <c r="J18" s="53"/>
      <c r="K18" s="112"/>
    </row>
    <row r="19" spans="1:11" ht="14.4" customHeight="1">
      <c r="A19" s="29"/>
      <c r="B19" s="55"/>
      <c r="C19" s="56"/>
      <c r="D19" s="113"/>
      <c r="E19" s="114"/>
      <c r="F19" s="41"/>
      <c r="G19" s="103"/>
      <c r="H19" s="115"/>
      <c r="I19" s="17"/>
      <c r="J19" s="19"/>
      <c r="K19" s="116"/>
    </row>
    <row r="20" spans="1:11" ht="14.4" customHeight="1">
      <c r="A20" s="76" t="s">
        <v>46</v>
      </c>
      <c r="B20" s="21">
        <v>83620</v>
      </c>
      <c r="C20" s="61" t="s">
        <v>47</v>
      </c>
      <c r="D20" s="101">
        <v>1</v>
      </c>
      <c r="E20" s="102" t="s">
        <v>138</v>
      </c>
      <c r="F20" s="24" t="e">
        <f t="shared" ref="F20:F25" si="4">E20-E20*($F$10)</f>
        <v>#VALUE!</v>
      </c>
      <c r="G20" s="103"/>
      <c r="H20" s="105"/>
      <c r="I20" s="106" t="e">
        <f t="shared" ref="I20:I25" si="5">F20*($I$10)</f>
        <v>#VALUE!</v>
      </c>
      <c r="J20" s="28" t="e">
        <f t="shared" ref="J20:J25" si="6">H20*F20</f>
        <v>#VALUE!</v>
      </c>
      <c r="K20" s="107" t="e">
        <f t="shared" ref="K20:K25" si="7">H20*I20</f>
        <v>#VALUE!</v>
      </c>
    </row>
    <row r="21" spans="1:11" ht="14.4" customHeight="1">
      <c r="A21" s="29"/>
      <c r="B21" s="21">
        <v>84620</v>
      </c>
      <c r="C21" s="61" t="s">
        <v>48</v>
      </c>
      <c r="D21" s="101">
        <v>1</v>
      </c>
      <c r="E21" s="102" t="s">
        <v>138</v>
      </c>
      <c r="F21" s="24" t="e">
        <f t="shared" si="4"/>
        <v>#VALUE!</v>
      </c>
      <c r="G21" s="103"/>
      <c r="H21" s="105"/>
      <c r="I21" s="106" t="e">
        <f t="shared" si="5"/>
        <v>#VALUE!</v>
      </c>
      <c r="J21" s="28" t="e">
        <f t="shared" si="6"/>
        <v>#VALUE!</v>
      </c>
      <c r="K21" s="107" t="e">
        <f t="shared" si="7"/>
        <v>#VALUE!</v>
      </c>
    </row>
    <row r="22" spans="1:11" ht="14.4" customHeight="1">
      <c r="A22" s="29"/>
      <c r="B22" s="21">
        <v>85620</v>
      </c>
      <c r="C22" s="61" t="s">
        <v>49</v>
      </c>
      <c r="D22" s="101">
        <v>1</v>
      </c>
      <c r="E22" s="102" t="s">
        <v>138</v>
      </c>
      <c r="F22" s="24" t="e">
        <f t="shared" si="4"/>
        <v>#VALUE!</v>
      </c>
      <c r="G22" s="103"/>
      <c r="H22" s="105"/>
      <c r="I22" s="106" t="e">
        <f t="shared" si="5"/>
        <v>#VALUE!</v>
      </c>
      <c r="J22" s="28" t="e">
        <f t="shared" si="6"/>
        <v>#VALUE!</v>
      </c>
      <c r="K22" s="107" t="e">
        <f t="shared" si="7"/>
        <v>#VALUE!</v>
      </c>
    </row>
    <row r="23" spans="1:11" ht="14.4" customHeight="1">
      <c r="A23" s="29"/>
      <c r="B23" s="21">
        <v>86620</v>
      </c>
      <c r="C23" s="61" t="s">
        <v>50</v>
      </c>
      <c r="D23" s="101">
        <v>1</v>
      </c>
      <c r="E23" s="102" t="s">
        <v>138</v>
      </c>
      <c r="F23" s="24" t="e">
        <f t="shared" si="4"/>
        <v>#VALUE!</v>
      </c>
      <c r="G23" s="103"/>
      <c r="H23" s="105"/>
      <c r="I23" s="106" t="e">
        <f t="shared" si="5"/>
        <v>#VALUE!</v>
      </c>
      <c r="J23" s="28" t="e">
        <f t="shared" si="6"/>
        <v>#VALUE!</v>
      </c>
      <c r="K23" s="107" t="e">
        <f t="shared" si="7"/>
        <v>#VALUE!</v>
      </c>
    </row>
    <row r="24" spans="1:11" ht="14.4" customHeight="1">
      <c r="A24" s="29"/>
      <c r="B24" s="21">
        <v>87620</v>
      </c>
      <c r="C24" s="61" t="s">
        <v>51</v>
      </c>
      <c r="D24" s="101">
        <v>1</v>
      </c>
      <c r="E24" s="102" t="s">
        <v>138</v>
      </c>
      <c r="F24" s="24" t="e">
        <f t="shared" si="4"/>
        <v>#VALUE!</v>
      </c>
      <c r="G24" s="103"/>
      <c r="H24" s="105"/>
      <c r="I24" s="106" t="e">
        <f t="shared" si="5"/>
        <v>#VALUE!</v>
      </c>
      <c r="J24" s="28" t="e">
        <f t="shared" si="6"/>
        <v>#VALUE!</v>
      </c>
      <c r="K24" s="107" t="e">
        <f t="shared" si="7"/>
        <v>#VALUE!</v>
      </c>
    </row>
    <row r="25" spans="1:11" ht="14.4" customHeight="1">
      <c r="A25" s="29"/>
      <c r="B25" s="21">
        <v>88620</v>
      </c>
      <c r="C25" s="61" t="s">
        <v>52</v>
      </c>
      <c r="D25" s="101">
        <v>1</v>
      </c>
      <c r="E25" s="102" t="s">
        <v>138</v>
      </c>
      <c r="F25" s="24" t="e">
        <f t="shared" si="4"/>
        <v>#VALUE!</v>
      </c>
      <c r="G25" s="103"/>
      <c r="H25" s="105"/>
      <c r="I25" s="106" t="e">
        <f t="shared" si="5"/>
        <v>#VALUE!</v>
      </c>
      <c r="J25" s="28" t="e">
        <f t="shared" si="6"/>
        <v>#VALUE!</v>
      </c>
      <c r="K25" s="107" t="e">
        <f t="shared" si="7"/>
        <v>#VALUE!</v>
      </c>
    </row>
    <row r="26" spans="1:11" ht="14.4" customHeight="1" thickBot="1">
      <c r="A26" s="29"/>
      <c r="B26" s="30"/>
      <c r="C26" s="31"/>
      <c r="D26" s="108"/>
      <c r="E26" s="109"/>
      <c r="F26" s="34"/>
      <c r="G26" s="103"/>
      <c r="H26" s="117"/>
      <c r="I26" s="111"/>
      <c r="J26" s="53"/>
      <c r="K26" s="112"/>
    </row>
    <row r="27" spans="1:11">
      <c r="A27" s="118"/>
      <c r="B27" s="119"/>
      <c r="C27" s="56"/>
      <c r="D27" s="113"/>
      <c r="E27" s="114"/>
      <c r="F27" s="41"/>
      <c r="G27" s="103"/>
      <c r="H27" s="120"/>
      <c r="I27" s="17"/>
      <c r="J27" s="19"/>
      <c r="K27" s="116"/>
    </row>
    <row r="28" spans="1:11">
      <c r="A28" s="49" t="s">
        <v>53</v>
      </c>
      <c r="B28" s="21">
        <v>83180</v>
      </c>
      <c r="C28" s="61" t="s">
        <v>54</v>
      </c>
      <c r="D28" s="101">
        <v>1</v>
      </c>
      <c r="E28" s="102" t="s">
        <v>138</v>
      </c>
      <c r="F28" s="24" t="e">
        <f t="shared" ref="F28:F33" si="8">E28-E28*($F$10)</f>
        <v>#VALUE!</v>
      </c>
      <c r="G28" s="103"/>
      <c r="H28" s="105"/>
      <c r="I28" s="106" t="e">
        <f t="shared" ref="I28:I33" si="9">F28*($I$10)</f>
        <v>#VALUE!</v>
      </c>
      <c r="J28" s="28" t="e">
        <f t="shared" ref="J28:J33" si="10">H28*F28</f>
        <v>#VALUE!</v>
      </c>
      <c r="K28" s="107" t="e">
        <f t="shared" ref="K28:K33" si="11">H28*I28</f>
        <v>#VALUE!</v>
      </c>
    </row>
    <row r="29" spans="1:11">
      <c r="A29" s="29"/>
      <c r="B29" s="21">
        <v>84180</v>
      </c>
      <c r="C29" s="61" t="s">
        <v>55</v>
      </c>
      <c r="D29" s="101">
        <v>1</v>
      </c>
      <c r="E29" s="102" t="s">
        <v>138</v>
      </c>
      <c r="F29" s="24" t="e">
        <f t="shared" si="8"/>
        <v>#VALUE!</v>
      </c>
      <c r="G29" s="103"/>
      <c r="H29" s="105"/>
      <c r="I29" s="106" t="e">
        <f t="shared" si="9"/>
        <v>#VALUE!</v>
      </c>
      <c r="J29" s="28" t="e">
        <f t="shared" si="10"/>
        <v>#VALUE!</v>
      </c>
      <c r="K29" s="107" t="e">
        <f t="shared" si="11"/>
        <v>#VALUE!</v>
      </c>
    </row>
    <row r="30" spans="1:11">
      <c r="A30" s="29"/>
      <c r="B30" s="21">
        <v>85180</v>
      </c>
      <c r="C30" s="61" t="s">
        <v>56</v>
      </c>
      <c r="D30" s="101">
        <v>1</v>
      </c>
      <c r="E30" s="102" t="s">
        <v>138</v>
      </c>
      <c r="F30" s="24" t="e">
        <f t="shared" si="8"/>
        <v>#VALUE!</v>
      </c>
      <c r="G30" s="103"/>
      <c r="H30" s="105"/>
      <c r="I30" s="106" t="e">
        <f t="shared" si="9"/>
        <v>#VALUE!</v>
      </c>
      <c r="J30" s="28" t="e">
        <f t="shared" si="10"/>
        <v>#VALUE!</v>
      </c>
      <c r="K30" s="107" t="e">
        <f t="shared" si="11"/>
        <v>#VALUE!</v>
      </c>
    </row>
    <row r="31" spans="1:11">
      <c r="A31" s="29"/>
      <c r="B31" s="21">
        <v>86180</v>
      </c>
      <c r="C31" s="61" t="s">
        <v>57</v>
      </c>
      <c r="D31" s="101">
        <v>1</v>
      </c>
      <c r="E31" s="102" t="s">
        <v>138</v>
      </c>
      <c r="F31" s="24" t="e">
        <f t="shared" si="8"/>
        <v>#VALUE!</v>
      </c>
      <c r="G31" s="103"/>
      <c r="H31" s="117"/>
      <c r="I31" s="106" t="e">
        <f t="shared" si="9"/>
        <v>#VALUE!</v>
      </c>
      <c r="J31" s="28" t="e">
        <f t="shared" si="10"/>
        <v>#VALUE!</v>
      </c>
      <c r="K31" s="107" t="e">
        <f t="shared" si="11"/>
        <v>#VALUE!</v>
      </c>
    </row>
    <row r="32" spans="1:11">
      <c r="A32" s="29"/>
      <c r="B32" s="21">
        <v>87180</v>
      </c>
      <c r="C32" s="61" t="s">
        <v>58</v>
      </c>
      <c r="D32" s="101">
        <v>1</v>
      </c>
      <c r="E32" s="102" t="s">
        <v>138</v>
      </c>
      <c r="F32" s="24" t="e">
        <f t="shared" si="8"/>
        <v>#VALUE!</v>
      </c>
      <c r="G32" s="103"/>
      <c r="H32" s="105"/>
      <c r="I32" s="106" t="e">
        <f t="shared" si="9"/>
        <v>#VALUE!</v>
      </c>
      <c r="J32" s="28" t="e">
        <f t="shared" si="10"/>
        <v>#VALUE!</v>
      </c>
      <c r="K32" s="107" t="e">
        <f t="shared" si="11"/>
        <v>#VALUE!</v>
      </c>
    </row>
    <row r="33" spans="1:11">
      <c r="A33" s="29"/>
      <c r="B33" s="21">
        <v>88180</v>
      </c>
      <c r="C33" s="61" t="s">
        <v>59</v>
      </c>
      <c r="D33" s="101">
        <v>1</v>
      </c>
      <c r="E33" s="102" t="s">
        <v>138</v>
      </c>
      <c r="F33" s="24" t="e">
        <f t="shared" si="8"/>
        <v>#VALUE!</v>
      </c>
      <c r="G33" s="103"/>
      <c r="H33" s="105"/>
      <c r="I33" s="106" t="e">
        <f t="shared" si="9"/>
        <v>#VALUE!</v>
      </c>
      <c r="J33" s="28" t="e">
        <f t="shared" si="10"/>
        <v>#VALUE!</v>
      </c>
      <c r="K33" s="107" t="e">
        <f t="shared" si="11"/>
        <v>#VALUE!</v>
      </c>
    </row>
    <row r="34" spans="1:11" ht="15" thickBot="1">
      <c r="A34" s="50"/>
      <c r="B34" s="30"/>
      <c r="C34" s="31"/>
      <c r="D34" s="108"/>
      <c r="E34" s="109"/>
      <c r="F34" s="34"/>
      <c r="G34" s="103"/>
      <c r="H34" s="110"/>
      <c r="I34" s="111"/>
      <c r="J34" s="53"/>
      <c r="K34" s="112"/>
    </row>
    <row r="35" spans="1:11">
      <c r="A35" s="118" t="s">
        <v>60</v>
      </c>
      <c r="B35" s="55"/>
      <c r="C35" s="56"/>
      <c r="D35" s="113"/>
      <c r="E35" s="114"/>
      <c r="F35" s="121"/>
      <c r="G35" s="103"/>
      <c r="H35" s="115"/>
      <c r="I35" s="17"/>
      <c r="J35" s="19"/>
      <c r="K35" s="116"/>
    </row>
    <row r="36" spans="1:11">
      <c r="A36" s="48"/>
      <c r="B36" s="21">
        <v>84280</v>
      </c>
      <c r="C36" s="61" t="s">
        <v>61</v>
      </c>
      <c r="D36" s="101">
        <v>1</v>
      </c>
      <c r="E36" s="102" t="s">
        <v>138</v>
      </c>
      <c r="F36" s="24" t="e">
        <f>E36-E36*($F$10)</f>
        <v>#VALUE!</v>
      </c>
      <c r="G36" s="103"/>
      <c r="H36" s="105"/>
      <c r="I36" s="106" t="e">
        <f>F36*($I$10)</f>
        <v>#VALUE!</v>
      </c>
      <c r="J36" s="28" t="e">
        <f>H36*F36</f>
        <v>#VALUE!</v>
      </c>
      <c r="K36" s="107" t="e">
        <f>H36*I36</f>
        <v>#VALUE!</v>
      </c>
    </row>
    <row r="37" spans="1:11">
      <c r="A37" s="29"/>
      <c r="B37" s="21">
        <v>85280</v>
      </c>
      <c r="C37" s="61" t="s">
        <v>62</v>
      </c>
      <c r="D37" s="101">
        <v>1</v>
      </c>
      <c r="E37" s="102" t="s">
        <v>138</v>
      </c>
      <c r="F37" s="24" t="e">
        <f>E37-E37*($F$10)</f>
        <v>#VALUE!</v>
      </c>
      <c r="G37" s="103"/>
      <c r="H37" s="105"/>
      <c r="I37" s="106" t="e">
        <f>F37*($I$10)</f>
        <v>#VALUE!</v>
      </c>
      <c r="J37" s="28" t="e">
        <f>H37*F37</f>
        <v>#VALUE!</v>
      </c>
      <c r="K37" s="107" t="e">
        <f>H37*I37</f>
        <v>#VALUE!</v>
      </c>
    </row>
    <row r="38" spans="1:11">
      <c r="A38" s="29"/>
      <c r="B38" s="21">
        <v>86280</v>
      </c>
      <c r="C38" s="61" t="s">
        <v>63</v>
      </c>
      <c r="D38" s="101">
        <v>1</v>
      </c>
      <c r="E38" s="102" t="s">
        <v>138</v>
      </c>
      <c r="F38" s="24" t="e">
        <f>E38-E38*($F$10)</f>
        <v>#VALUE!</v>
      </c>
      <c r="G38" s="103"/>
      <c r="H38" s="115"/>
      <c r="I38" s="106" t="e">
        <f>F38*($I$10)</f>
        <v>#VALUE!</v>
      </c>
      <c r="J38" s="28" t="e">
        <f>H38*F38</f>
        <v>#VALUE!</v>
      </c>
      <c r="K38" s="107" t="e">
        <f>H38*I38</f>
        <v>#VALUE!</v>
      </c>
    </row>
    <row r="39" spans="1:11">
      <c r="A39" s="29"/>
      <c r="B39" s="21">
        <v>87280</v>
      </c>
      <c r="C39" s="61" t="s">
        <v>64</v>
      </c>
      <c r="D39" s="101">
        <v>1</v>
      </c>
      <c r="E39" s="102" t="s">
        <v>138</v>
      </c>
      <c r="F39" s="24" t="e">
        <f>E39-E39*($F$10)</f>
        <v>#VALUE!</v>
      </c>
      <c r="G39" s="103"/>
      <c r="H39" s="105"/>
      <c r="I39" s="106" t="e">
        <f>F39*($I$10)</f>
        <v>#VALUE!</v>
      </c>
      <c r="J39" s="28" t="e">
        <f>H39*F39</f>
        <v>#VALUE!</v>
      </c>
      <c r="K39" s="107" t="e">
        <f>H39*I39</f>
        <v>#VALUE!</v>
      </c>
    </row>
    <row r="40" spans="1:11">
      <c r="A40" s="29"/>
      <c r="B40" s="21">
        <v>88280</v>
      </c>
      <c r="C40" s="61" t="s">
        <v>65</v>
      </c>
      <c r="D40" s="101">
        <v>1</v>
      </c>
      <c r="E40" s="102" t="s">
        <v>138</v>
      </c>
      <c r="F40" s="24" t="e">
        <f>E40-E40*($F$10)</f>
        <v>#VALUE!</v>
      </c>
      <c r="G40" s="103"/>
      <c r="H40" s="105"/>
      <c r="I40" s="106" t="e">
        <f>F40*($I$10)</f>
        <v>#VALUE!</v>
      </c>
      <c r="J40" s="28" t="e">
        <f>H40*F40</f>
        <v>#VALUE!</v>
      </c>
      <c r="K40" s="107" t="e">
        <f>H40*I40</f>
        <v>#VALUE!</v>
      </c>
    </row>
    <row r="41" spans="1:11" ht="15" thickBot="1">
      <c r="A41" s="50"/>
      <c r="B41" s="30"/>
      <c r="C41" s="31"/>
      <c r="D41" s="108"/>
      <c r="E41" s="109"/>
      <c r="F41" s="34"/>
      <c r="G41" s="103"/>
      <c r="H41" s="110"/>
      <c r="I41" s="111"/>
      <c r="J41" s="53"/>
      <c r="K41" s="112"/>
    </row>
    <row r="42" spans="1:11">
      <c r="A42" s="29"/>
      <c r="B42" s="55"/>
      <c r="C42" s="56"/>
      <c r="D42" s="113"/>
      <c r="E42" s="114"/>
      <c r="F42" s="41"/>
      <c r="G42" s="103"/>
      <c r="H42" s="115"/>
      <c r="I42" s="17"/>
      <c r="J42" s="19"/>
      <c r="K42" s="116"/>
    </row>
    <row r="43" spans="1:11">
      <c r="A43" s="49" t="s">
        <v>66</v>
      </c>
      <c r="B43" s="21">
        <v>83220</v>
      </c>
      <c r="C43" s="61" t="s">
        <v>67</v>
      </c>
      <c r="D43" s="101">
        <v>1</v>
      </c>
      <c r="E43" s="102" t="s">
        <v>138</v>
      </c>
      <c r="F43" s="24" t="e">
        <f t="shared" ref="F43:F48" si="12">E43-E43*($F$10)</f>
        <v>#VALUE!</v>
      </c>
      <c r="G43" s="103"/>
      <c r="H43" s="105"/>
      <c r="I43" s="106" t="e">
        <f t="shared" ref="I43:I48" si="13">F43*($I$10)</f>
        <v>#VALUE!</v>
      </c>
      <c r="J43" s="28" t="e">
        <f t="shared" ref="J43:J48" si="14">H43*F43</f>
        <v>#VALUE!</v>
      </c>
      <c r="K43" s="107" t="e">
        <f t="shared" ref="K43:K48" si="15">H43*I43</f>
        <v>#VALUE!</v>
      </c>
    </row>
    <row r="44" spans="1:11">
      <c r="A44" s="29"/>
      <c r="B44" s="21">
        <v>84220</v>
      </c>
      <c r="C44" s="61" t="s">
        <v>68</v>
      </c>
      <c r="D44" s="101">
        <v>1</v>
      </c>
      <c r="E44" s="102" t="s">
        <v>138</v>
      </c>
      <c r="F44" s="24" t="e">
        <f t="shared" si="12"/>
        <v>#VALUE!</v>
      </c>
      <c r="G44" s="103"/>
      <c r="H44" s="105"/>
      <c r="I44" s="106" t="e">
        <f t="shared" si="13"/>
        <v>#VALUE!</v>
      </c>
      <c r="J44" s="28" t="e">
        <f t="shared" si="14"/>
        <v>#VALUE!</v>
      </c>
      <c r="K44" s="107" t="e">
        <f t="shared" si="15"/>
        <v>#VALUE!</v>
      </c>
    </row>
    <row r="45" spans="1:11">
      <c r="A45" s="29"/>
      <c r="B45" s="21">
        <v>85220</v>
      </c>
      <c r="C45" s="61" t="s">
        <v>69</v>
      </c>
      <c r="D45" s="101">
        <v>1</v>
      </c>
      <c r="E45" s="102" t="s">
        <v>138</v>
      </c>
      <c r="F45" s="24" t="e">
        <f t="shared" si="12"/>
        <v>#VALUE!</v>
      </c>
      <c r="G45" s="103"/>
      <c r="H45" s="105"/>
      <c r="I45" s="106" t="e">
        <f t="shared" si="13"/>
        <v>#VALUE!</v>
      </c>
      <c r="J45" s="28" t="e">
        <f t="shared" si="14"/>
        <v>#VALUE!</v>
      </c>
      <c r="K45" s="107" t="e">
        <f t="shared" si="15"/>
        <v>#VALUE!</v>
      </c>
    </row>
    <row r="46" spans="1:11">
      <c r="A46" s="29"/>
      <c r="B46" s="21">
        <v>86220</v>
      </c>
      <c r="C46" s="61" t="s">
        <v>70</v>
      </c>
      <c r="D46" s="101">
        <v>1</v>
      </c>
      <c r="E46" s="102" t="s">
        <v>138</v>
      </c>
      <c r="F46" s="24" t="e">
        <f t="shared" si="12"/>
        <v>#VALUE!</v>
      </c>
      <c r="G46" s="103"/>
      <c r="H46" s="105"/>
      <c r="I46" s="106" t="e">
        <f t="shared" si="13"/>
        <v>#VALUE!</v>
      </c>
      <c r="J46" s="28" t="e">
        <f t="shared" si="14"/>
        <v>#VALUE!</v>
      </c>
      <c r="K46" s="107" t="e">
        <f t="shared" si="15"/>
        <v>#VALUE!</v>
      </c>
    </row>
    <row r="47" spans="1:11">
      <c r="A47" s="29"/>
      <c r="B47" s="21">
        <v>87220</v>
      </c>
      <c r="C47" s="61" t="s">
        <v>71</v>
      </c>
      <c r="D47" s="101">
        <v>1</v>
      </c>
      <c r="E47" s="102" t="s">
        <v>138</v>
      </c>
      <c r="F47" s="24" t="e">
        <f t="shared" si="12"/>
        <v>#VALUE!</v>
      </c>
      <c r="G47" s="103"/>
      <c r="H47" s="21"/>
      <c r="I47" s="106" t="e">
        <f t="shared" si="13"/>
        <v>#VALUE!</v>
      </c>
      <c r="J47" s="28" t="e">
        <f t="shared" si="14"/>
        <v>#VALUE!</v>
      </c>
      <c r="K47" s="107" t="e">
        <f t="shared" si="15"/>
        <v>#VALUE!</v>
      </c>
    </row>
    <row r="48" spans="1:11">
      <c r="A48" s="29"/>
      <c r="B48" s="21">
        <v>88220</v>
      </c>
      <c r="C48" s="61" t="s">
        <v>72</v>
      </c>
      <c r="D48" s="101">
        <v>1</v>
      </c>
      <c r="E48" s="102" t="s">
        <v>138</v>
      </c>
      <c r="F48" s="24" t="e">
        <f t="shared" si="12"/>
        <v>#VALUE!</v>
      </c>
      <c r="G48" s="103"/>
      <c r="H48" s="117"/>
      <c r="I48" s="106" t="e">
        <f t="shared" si="13"/>
        <v>#VALUE!</v>
      </c>
      <c r="J48" s="28" t="e">
        <f t="shared" si="14"/>
        <v>#VALUE!</v>
      </c>
      <c r="K48" s="107" t="e">
        <f t="shared" si="15"/>
        <v>#VALUE!</v>
      </c>
    </row>
    <row r="49" spans="1:11" ht="15" thickBot="1">
      <c r="A49" s="50"/>
      <c r="B49" s="30"/>
      <c r="C49" s="31"/>
      <c r="D49" s="108"/>
      <c r="E49" s="109"/>
      <c r="F49" s="34"/>
      <c r="G49" s="103"/>
      <c r="H49" s="110"/>
      <c r="I49" s="122"/>
      <c r="J49" s="53"/>
      <c r="K49" s="112"/>
    </row>
    <row r="50" spans="1:11">
      <c r="A50" s="118" t="s">
        <v>73</v>
      </c>
      <c r="B50" s="55"/>
      <c r="C50" s="56"/>
      <c r="D50" s="113"/>
      <c r="E50" s="114"/>
      <c r="F50" s="41"/>
      <c r="G50" s="103"/>
      <c r="H50" s="123"/>
      <c r="I50" s="124"/>
      <c r="J50" s="19"/>
      <c r="K50" s="116"/>
    </row>
    <row r="51" spans="1:11">
      <c r="A51" s="48"/>
      <c r="B51" s="21">
        <v>83240</v>
      </c>
      <c r="C51" s="61" t="s">
        <v>74</v>
      </c>
      <c r="D51" s="101">
        <v>1</v>
      </c>
      <c r="E51" s="102" t="s">
        <v>138</v>
      </c>
      <c r="F51" s="24" t="e">
        <f t="shared" ref="F51:F56" si="16">E51-E51*($F$10)</f>
        <v>#VALUE!</v>
      </c>
      <c r="G51" s="103"/>
      <c r="H51" s="105"/>
      <c r="I51" s="106" t="e">
        <f t="shared" ref="I51:I56" si="17">F51*($I$10)</f>
        <v>#VALUE!</v>
      </c>
      <c r="J51" s="28" t="e">
        <f t="shared" ref="J51:J56" si="18">H51*F51</f>
        <v>#VALUE!</v>
      </c>
      <c r="K51" s="107" t="e">
        <f t="shared" ref="K51:K56" si="19">H51*I51</f>
        <v>#VALUE!</v>
      </c>
    </row>
    <row r="52" spans="1:11">
      <c r="A52" s="29"/>
      <c r="B52" s="21">
        <v>84240</v>
      </c>
      <c r="C52" s="61" t="s">
        <v>75</v>
      </c>
      <c r="D52" s="101">
        <v>1</v>
      </c>
      <c r="E52" s="102" t="s">
        <v>138</v>
      </c>
      <c r="F52" s="24" t="e">
        <f t="shared" si="16"/>
        <v>#VALUE!</v>
      </c>
      <c r="G52" s="103"/>
      <c r="H52" s="105"/>
      <c r="I52" s="106" t="e">
        <f t="shared" si="17"/>
        <v>#VALUE!</v>
      </c>
      <c r="J52" s="28" t="e">
        <f t="shared" si="18"/>
        <v>#VALUE!</v>
      </c>
      <c r="K52" s="107" t="e">
        <f t="shared" si="19"/>
        <v>#VALUE!</v>
      </c>
    </row>
    <row r="53" spans="1:11">
      <c r="A53" s="29"/>
      <c r="B53" s="21">
        <v>85240</v>
      </c>
      <c r="C53" s="61" t="s">
        <v>76</v>
      </c>
      <c r="D53" s="101">
        <v>1</v>
      </c>
      <c r="E53" s="102" t="s">
        <v>138</v>
      </c>
      <c r="F53" s="24" t="e">
        <f t="shared" si="16"/>
        <v>#VALUE!</v>
      </c>
      <c r="G53" s="103"/>
      <c r="H53" s="105"/>
      <c r="I53" s="106" t="e">
        <f t="shared" si="17"/>
        <v>#VALUE!</v>
      </c>
      <c r="J53" s="28" t="e">
        <f t="shared" si="18"/>
        <v>#VALUE!</v>
      </c>
      <c r="K53" s="107" t="e">
        <f t="shared" si="19"/>
        <v>#VALUE!</v>
      </c>
    </row>
    <row r="54" spans="1:11">
      <c r="A54" s="29"/>
      <c r="B54" s="21">
        <v>86240</v>
      </c>
      <c r="C54" s="61" t="s">
        <v>77</v>
      </c>
      <c r="D54" s="101">
        <v>1</v>
      </c>
      <c r="E54" s="102" t="s">
        <v>138</v>
      </c>
      <c r="F54" s="24" t="e">
        <f t="shared" si="16"/>
        <v>#VALUE!</v>
      </c>
      <c r="G54" s="103"/>
      <c r="H54" s="105"/>
      <c r="I54" s="106" t="e">
        <f t="shared" si="17"/>
        <v>#VALUE!</v>
      </c>
      <c r="J54" s="28" t="e">
        <f t="shared" si="18"/>
        <v>#VALUE!</v>
      </c>
      <c r="K54" s="107" t="e">
        <f t="shared" si="19"/>
        <v>#VALUE!</v>
      </c>
    </row>
    <row r="55" spans="1:11">
      <c r="A55" s="29"/>
      <c r="B55" s="21">
        <v>87240</v>
      </c>
      <c r="C55" s="61" t="s">
        <v>78</v>
      </c>
      <c r="D55" s="101">
        <v>1</v>
      </c>
      <c r="E55" s="102" t="s">
        <v>138</v>
      </c>
      <c r="F55" s="24" t="e">
        <f t="shared" si="16"/>
        <v>#VALUE!</v>
      </c>
      <c r="G55" s="103"/>
      <c r="H55" s="105"/>
      <c r="I55" s="106" t="e">
        <f t="shared" si="17"/>
        <v>#VALUE!</v>
      </c>
      <c r="J55" s="28" t="e">
        <f t="shared" si="18"/>
        <v>#VALUE!</v>
      </c>
      <c r="K55" s="107" t="e">
        <f t="shared" si="19"/>
        <v>#VALUE!</v>
      </c>
    </row>
    <row r="56" spans="1:11">
      <c r="A56" s="29"/>
      <c r="B56" s="21">
        <v>88240</v>
      </c>
      <c r="C56" s="61" t="s">
        <v>79</v>
      </c>
      <c r="D56" s="101">
        <v>1</v>
      </c>
      <c r="E56" s="102" t="s">
        <v>138</v>
      </c>
      <c r="F56" s="24" t="e">
        <f t="shared" si="16"/>
        <v>#VALUE!</v>
      </c>
      <c r="G56" s="103"/>
      <c r="H56" s="117"/>
      <c r="I56" s="106" t="e">
        <f t="shared" si="17"/>
        <v>#VALUE!</v>
      </c>
      <c r="J56" s="28" t="e">
        <f t="shared" si="18"/>
        <v>#VALUE!</v>
      </c>
      <c r="K56" s="107" t="e">
        <f t="shared" si="19"/>
        <v>#VALUE!</v>
      </c>
    </row>
    <row r="57" spans="1:11" ht="15" thickBot="1">
      <c r="A57" s="50"/>
      <c r="B57" s="30"/>
      <c r="C57" s="31"/>
      <c r="D57" s="108"/>
      <c r="E57" s="109"/>
      <c r="F57" s="34"/>
      <c r="G57" s="103"/>
      <c r="H57" s="123"/>
      <c r="I57" s="111"/>
      <c r="J57" s="53"/>
      <c r="K57" s="112"/>
    </row>
    <row r="58" spans="1:11">
      <c r="A58" s="125" t="s">
        <v>80</v>
      </c>
      <c r="B58" s="55"/>
      <c r="C58" s="56"/>
      <c r="D58" s="113"/>
      <c r="E58" s="114"/>
      <c r="F58" s="41"/>
      <c r="G58" s="103"/>
      <c r="H58" s="120"/>
      <c r="I58" s="17"/>
      <c r="J58" s="19"/>
      <c r="K58" s="116"/>
    </row>
    <row r="59" spans="1:11">
      <c r="A59" s="81"/>
      <c r="B59" s="21">
        <v>83230</v>
      </c>
      <c r="C59" s="61" t="s">
        <v>81</v>
      </c>
      <c r="D59" s="101">
        <v>1</v>
      </c>
      <c r="E59" s="102" t="s">
        <v>138</v>
      </c>
      <c r="F59" s="24" t="e">
        <f>E59-E59*($F$10)</f>
        <v>#VALUE!</v>
      </c>
      <c r="G59" s="103"/>
      <c r="H59" s="105"/>
      <c r="I59" s="106" t="e">
        <f>F59*($I$10)</f>
        <v>#VALUE!</v>
      </c>
      <c r="J59" s="28" t="e">
        <f>H59*F59</f>
        <v>#VALUE!</v>
      </c>
      <c r="K59" s="107" t="e">
        <f>H59*I59</f>
        <v>#VALUE!</v>
      </c>
    </row>
    <row r="60" spans="1:11">
      <c r="A60" s="81"/>
      <c r="B60" s="21">
        <v>84230</v>
      </c>
      <c r="C60" s="61" t="s">
        <v>82</v>
      </c>
      <c r="D60" s="101">
        <v>1</v>
      </c>
      <c r="E60" s="102" t="s">
        <v>138</v>
      </c>
      <c r="F60" s="24" t="e">
        <f>E60-E60*($F$10)</f>
        <v>#VALUE!</v>
      </c>
      <c r="G60" s="103"/>
      <c r="H60" s="105"/>
      <c r="I60" s="106" t="e">
        <f>F60*($I$10)</f>
        <v>#VALUE!</v>
      </c>
      <c r="J60" s="28" t="e">
        <f>H60*F60</f>
        <v>#VALUE!</v>
      </c>
      <c r="K60" s="107" t="e">
        <f>H60*I60</f>
        <v>#VALUE!</v>
      </c>
    </row>
    <row r="61" spans="1:11">
      <c r="A61" s="29"/>
      <c r="B61" s="21">
        <v>85230</v>
      </c>
      <c r="C61" s="61" t="s">
        <v>83</v>
      </c>
      <c r="D61" s="101">
        <v>1</v>
      </c>
      <c r="E61" s="102" t="s">
        <v>138</v>
      </c>
      <c r="F61" s="24" t="e">
        <f>E61-E61*($F$10)</f>
        <v>#VALUE!</v>
      </c>
      <c r="G61" s="103"/>
      <c r="H61" s="105"/>
      <c r="I61" s="106" t="e">
        <f>F61*($I$10)</f>
        <v>#VALUE!</v>
      </c>
      <c r="J61" s="28" t="e">
        <f>H61*F61</f>
        <v>#VALUE!</v>
      </c>
      <c r="K61" s="107" t="e">
        <f>H61*I61</f>
        <v>#VALUE!</v>
      </c>
    </row>
    <row r="62" spans="1:11">
      <c r="A62" s="29"/>
      <c r="B62" s="21">
        <v>86230</v>
      </c>
      <c r="C62" s="61" t="s">
        <v>84</v>
      </c>
      <c r="D62" s="101">
        <v>1</v>
      </c>
      <c r="E62" s="102" t="s">
        <v>138</v>
      </c>
      <c r="F62" s="24" t="e">
        <f>E62-E62*($F$10)</f>
        <v>#VALUE!</v>
      </c>
      <c r="G62" s="103"/>
      <c r="H62" s="105"/>
      <c r="I62" s="106" t="e">
        <f>F62*($I$10)</f>
        <v>#VALUE!</v>
      </c>
      <c r="J62" s="28" t="e">
        <f>H62*F62</f>
        <v>#VALUE!</v>
      </c>
      <c r="K62" s="107" t="e">
        <f>H62*I62</f>
        <v>#VALUE!</v>
      </c>
    </row>
    <row r="63" spans="1:11">
      <c r="A63" s="29"/>
      <c r="B63" s="21">
        <v>87230</v>
      </c>
      <c r="C63" s="61" t="s">
        <v>85</v>
      </c>
      <c r="D63" s="101">
        <v>1</v>
      </c>
      <c r="E63" s="102" t="s">
        <v>138</v>
      </c>
      <c r="F63" s="24" t="e">
        <f>E63-E63*($F$10)</f>
        <v>#VALUE!</v>
      </c>
      <c r="G63" s="103"/>
      <c r="H63" s="105"/>
      <c r="I63" s="106" t="e">
        <f>F63*($I$10)</f>
        <v>#VALUE!</v>
      </c>
      <c r="J63" s="28" t="e">
        <f>H63*F63</f>
        <v>#VALUE!</v>
      </c>
      <c r="K63" s="107" t="e">
        <f>H63*I63</f>
        <v>#VALUE!</v>
      </c>
    </row>
    <row r="64" spans="1:11" ht="15" thickBot="1">
      <c r="A64" s="50"/>
      <c r="B64" s="30"/>
      <c r="C64" s="31"/>
      <c r="D64" s="108"/>
      <c r="E64" s="109"/>
      <c r="F64" s="34"/>
      <c r="G64" s="103"/>
      <c r="H64" s="110"/>
      <c r="I64" s="122"/>
      <c r="J64" s="53"/>
      <c r="K64" s="112"/>
    </row>
    <row r="65" spans="1:11">
      <c r="A65" s="29"/>
      <c r="B65" s="55"/>
      <c r="C65" s="56"/>
      <c r="D65" s="113"/>
      <c r="E65" s="114"/>
      <c r="F65" s="41"/>
      <c r="G65" s="103"/>
      <c r="H65" s="115"/>
      <c r="I65" s="124"/>
      <c r="J65" s="19"/>
      <c r="K65" s="116"/>
    </row>
    <row r="66" spans="1:11">
      <c r="A66" s="49" t="s">
        <v>86</v>
      </c>
      <c r="B66" s="21">
        <v>83100</v>
      </c>
      <c r="C66" s="61" t="s">
        <v>87</v>
      </c>
      <c r="D66" s="101">
        <v>1</v>
      </c>
      <c r="E66" s="102" t="s">
        <v>138</v>
      </c>
      <c r="F66" s="24" t="e">
        <f t="shared" ref="F66:F81" si="20">E66-E66*($F$10)</f>
        <v>#VALUE!</v>
      </c>
      <c r="G66" s="103"/>
      <c r="H66" s="105"/>
      <c r="I66" s="106" t="e">
        <f t="shared" ref="I66:I81" si="21">F66*($I$10)</f>
        <v>#VALUE!</v>
      </c>
      <c r="J66" s="28" t="e">
        <f t="shared" ref="J66:J81" si="22">H66*F66</f>
        <v>#VALUE!</v>
      </c>
      <c r="K66" s="107" t="e">
        <f t="shared" ref="K66:K81" si="23">H66*I66</f>
        <v>#VALUE!</v>
      </c>
    </row>
    <row r="67" spans="1:11">
      <c r="A67" s="29"/>
      <c r="B67" s="21">
        <v>83110</v>
      </c>
      <c r="C67" s="61" t="s">
        <v>88</v>
      </c>
      <c r="D67" s="101">
        <v>1</v>
      </c>
      <c r="E67" s="102" t="s">
        <v>138</v>
      </c>
      <c r="F67" s="24" t="e">
        <f t="shared" si="20"/>
        <v>#VALUE!</v>
      </c>
      <c r="G67" s="103"/>
      <c r="H67" s="105"/>
      <c r="I67" s="106" t="e">
        <f t="shared" si="21"/>
        <v>#VALUE!</v>
      </c>
      <c r="J67" s="28" t="e">
        <f t="shared" si="22"/>
        <v>#VALUE!</v>
      </c>
      <c r="K67" s="107" t="e">
        <f t="shared" si="23"/>
        <v>#VALUE!</v>
      </c>
    </row>
    <row r="68" spans="1:11">
      <c r="A68" s="29"/>
      <c r="B68" s="21">
        <v>83120</v>
      </c>
      <c r="C68" s="61" t="s">
        <v>89</v>
      </c>
      <c r="D68" s="101">
        <v>1</v>
      </c>
      <c r="E68" s="102" t="s">
        <v>138</v>
      </c>
      <c r="F68" s="24" t="e">
        <f t="shared" si="20"/>
        <v>#VALUE!</v>
      </c>
      <c r="G68" s="103"/>
      <c r="H68" s="21"/>
      <c r="I68" s="106" t="e">
        <f t="shared" si="21"/>
        <v>#VALUE!</v>
      </c>
      <c r="J68" s="28" t="e">
        <f t="shared" si="22"/>
        <v>#VALUE!</v>
      </c>
      <c r="K68" s="107" t="e">
        <f t="shared" si="23"/>
        <v>#VALUE!</v>
      </c>
    </row>
    <row r="69" spans="1:11">
      <c r="A69" s="29"/>
      <c r="B69" s="21">
        <v>83130</v>
      </c>
      <c r="C69" s="61" t="s">
        <v>90</v>
      </c>
      <c r="D69" s="101">
        <v>1</v>
      </c>
      <c r="E69" s="102" t="s">
        <v>138</v>
      </c>
      <c r="F69" s="24" t="e">
        <f t="shared" si="20"/>
        <v>#VALUE!</v>
      </c>
      <c r="G69" s="103"/>
      <c r="H69" s="21"/>
      <c r="I69" s="106" t="e">
        <f t="shared" si="21"/>
        <v>#VALUE!</v>
      </c>
      <c r="J69" s="28" t="e">
        <f t="shared" si="22"/>
        <v>#VALUE!</v>
      </c>
      <c r="K69" s="107" t="e">
        <f t="shared" si="23"/>
        <v>#VALUE!</v>
      </c>
    </row>
    <row r="70" spans="1:11">
      <c r="A70" s="29"/>
      <c r="B70" s="21">
        <v>84100</v>
      </c>
      <c r="C70" s="61" t="s">
        <v>91</v>
      </c>
      <c r="D70" s="101">
        <v>1</v>
      </c>
      <c r="E70" s="102" t="s">
        <v>138</v>
      </c>
      <c r="F70" s="24" t="e">
        <f t="shared" si="20"/>
        <v>#VALUE!</v>
      </c>
      <c r="G70" s="103"/>
      <c r="H70" s="21"/>
      <c r="I70" s="106" t="e">
        <f t="shared" si="21"/>
        <v>#VALUE!</v>
      </c>
      <c r="J70" s="28" t="e">
        <f t="shared" si="22"/>
        <v>#VALUE!</v>
      </c>
      <c r="K70" s="107" t="e">
        <f t="shared" si="23"/>
        <v>#VALUE!</v>
      </c>
    </row>
    <row r="71" spans="1:11">
      <c r="A71" s="29"/>
      <c r="B71" s="21">
        <v>84110</v>
      </c>
      <c r="C71" s="61" t="s">
        <v>92</v>
      </c>
      <c r="D71" s="101">
        <v>1</v>
      </c>
      <c r="E71" s="102" t="s">
        <v>138</v>
      </c>
      <c r="F71" s="24" t="e">
        <f t="shared" si="20"/>
        <v>#VALUE!</v>
      </c>
      <c r="G71" s="103"/>
      <c r="H71" s="21"/>
      <c r="I71" s="106" t="e">
        <f t="shared" si="21"/>
        <v>#VALUE!</v>
      </c>
      <c r="J71" s="28" t="e">
        <f t="shared" si="22"/>
        <v>#VALUE!</v>
      </c>
      <c r="K71" s="107" t="e">
        <f t="shared" si="23"/>
        <v>#VALUE!</v>
      </c>
    </row>
    <row r="72" spans="1:11">
      <c r="A72" s="29"/>
      <c r="B72" s="21">
        <v>84120</v>
      </c>
      <c r="C72" s="61" t="s">
        <v>93</v>
      </c>
      <c r="D72" s="101">
        <v>1</v>
      </c>
      <c r="E72" s="102" t="s">
        <v>138</v>
      </c>
      <c r="F72" s="24" t="e">
        <f t="shared" si="20"/>
        <v>#VALUE!</v>
      </c>
      <c r="G72" s="103"/>
      <c r="H72" s="21"/>
      <c r="I72" s="106" t="e">
        <f t="shared" si="21"/>
        <v>#VALUE!</v>
      </c>
      <c r="J72" s="28" t="e">
        <f t="shared" si="22"/>
        <v>#VALUE!</v>
      </c>
      <c r="K72" s="107" t="e">
        <f t="shared" si="23"/>
        <v>#VALUE!</v>
      </c>
    </row>
    <row r="73" spans="1:11">
      <c r="A73" s="29"/>
      <c r="B73" s="21">
        <v>84130</v>
      </c>
      <c r="C73" s="61" t="s">
        <v>94</v>
      </c>
      <c r="D73" s="101">
        <v>1</v>
      </c>
      <c r="E73" s="102" t="s">
        <v>138</v>
      </c>
      <c r="F73" s="24" t="e">
        <f t="shared" si="20"/>
        <v>#VALUE!</v>
      </c>
      <c r="G73" s="103"/>
      <c r="H73" s="21"/>
      <c r="I73" s="106" t="e">
        <f t="shared" si="21"/>
        <v>#VALUE!</v>
      </c>
      <c r="J73" s="28" t="e">
        <f t="shared" si="22"/>
        <v>#VALUE!</v>
      </c>
      <c r="K73" s="107" t="e">
        <f t="shared" si="23"/>
        <v>#VALUE!</v>
      </c>
    </row>
    <row r="74" spans="1:11">
      <c r="A74" s="29"/>
      <c r="B74" s="21">
        <v>85100</v>
      </c>
      <c r="C74" s="61" t="s">
        <v>95</v>
      </c>
      <c r="D74" s="101">
        <v>1</v>
      </c>
      <c r="E74" s="102" t="s">
        <v>138</v>
      </c>
      <c r="F74" s="24" t="e">
        <f t="shared" si="20"/>
        <v>#VALUE!</v>
      </c>
      <c r="G74" s="103"/>
      <c r="H74" s="21"/>
      <c r="I74" s="106" t="e">
        <f t="shared" si="21"/>
        <v>#VALUE!</v>
      </c>
      <c r="J74" s="28" t="e">
        <f t="shared" si="22"/>
        <v>#VALUE!</v>
      </c>
      <c r="K74" s="107" t="e">
        <f t="shared" si="23"/>
        <v>#VALUE!</v>
      </c>
    </row>
    <row r="75" spans="1:11">
      <c r="A75" s="29"/>
      <c r="B75" s="21">
        <v>85110</v>
      </c>
      <c r="C75" s="61" t="s">
        <v>96</v>
      </c>
      <c r="D75" s="101">
        <v>1</v>
      </c>
      <c r="E75" s="102" t="s">
        <v>138</v>
      </c>
      <c r="F75" s="24" t="e">
        <f t="shared" si="20"/>
        <v>#VALUE!</v>
      </c>
      <c r="G75" s="103"/>
      <c r="H75" s="21"/>
      <c r="I75" s="106" t="e">
        <f t="shared" si="21"/>
        <v>#VALUE!</v>
      </c>
      <c r="J75" s="28" t="e">
        <f t="shared" si="22"/>
        <v>#VALUE!</v>
      </c>
      <c r="K75" s="107" t="e">
        <f t="shared" si="23"/>
        <v>#VALUE!</v>
      </c>
    </row>
    <row r="76" spans="1:11">
      <c r="A76" s="29"/>
      <c r="B76" s="21">
        <v>85120</v>
      </c>
      <c r="C76" s="126" t="s">
        <v>97</v>
      </c>
      <c r="D76" s="101">
        <v>1</v>
      </c>
      <c r="E76" s="102" t="s">
        <v>138</v>
      </c>
      <c r="F76" s="24" t="e">
        <f t="shared" si="20"/>
        <v>#VALUE!</v>
      </c>
      <c r="G76" s="103"/>
      <c r="H76" s="127"/>
      <c r="I76" s="106" t="e">
        <f t="shared" si="21"/>
        <v>#VALUE!</v>
      </c>
      <c r="J76" s="28" t="e">
        <f t="shared" si="22"/>
        <v>#VALUE!</v>
      </c>
      <c r="K76" s="107" t="e">
        <f t="shared" si="23"/>
        <v>#VALUE!</v>
      </c>
    </row>
    <row r="77" spans="1:11">
      <c r="A77" s="29"/>
      <c r="B77" s="21">
        <v>85130</v>
      </c>
      <c r="C77" s="61" t="s">
        <v>98</v>
      </c>
      <c r="D77" s="101">
        <v>1</v>
      </c>
      <c r="E77" s="102" t="s">
        <v>138</v>
      </c>
      <c r="F77" s="24" t="e">
        <f t="shared" si="20"/>
        <v>#VALUE!</v>
      </c>
      <c r="G77" s="103"/>
      <c r="H77" s="21"/>
      <c r="I77" s="106" t="e">
        <f t="shared" si="21"/>
        <v>#VALUE!</v>
      </c>
      <c r="J77" s="28" t="e">
        <f t="shared" si="22"/>
        <v>#VALUE!</v>
      </c>
      <c r="K77" s="107" t="e">
        <f t="shared" si="23"/>
        <v>#VALUE!</v>
      </c>
    </row>
    <row r="78" spans="1:11">
      <c r="A78" s="29"/>
      <c r="B78" s="21">
        <v>86100</v>
      </c>
      <c r="C78" s="61" t="s">
        <v>99</v>
      </c>
      <c r="D78" s="101">
        <v>1</v>
      </c>
      <c r="E78" s="102" t="s">
        <v>138</v>
      </c>
      <c r="F78" s="24" t="e">
        <f t="shared" si="20"/>
        <v>#VALUE!</v>
      </c>
      <c r="G78" s="103"/>
      <c r="H78" s="21"/>
      <c r="I78" s="106" t="e">
        <f t="shared" si="21"/>
        <v>#VALUE!</v>
      </c>
      <c r="J78" s="28" t="e">
        <f t="shared" si="22"/>
        <v>#VALUE!</v>
      </c>
      <c r="K78" s="107" t="e">
        <f t="shared" si="23"/>
        <v>#VALUE!</v>
      </c>
    </row>
    <row r="79" spans="1:11">
      <c r="A79" s="29"/>
      <c r="B79" s="21">
        <v>86110</v>
      </c>
      <c r="C79" s="61" t="s">
        <v>100</v>
      </c>
      <c r="D79" s="101">
        <v>1</v>
      </c>
      <c r="E79" s="102" t="s">
        <v>138</v>
      </c>
      <c r="F79" s="24" t="e">
        <f t="shared" si="20"/>
        <v>#VALUE!</v>
      </c>
      <c r="G79" s="103"/>
      <c r="H79" s="21"/>
      <c r="I79" s="106" t="e">
        <f t="shared" si="21"/>
        <v>#VALUE!</v>
      </c>
      <c r="J79" s="28" t="e">
        <f t="shared" si="22"/>
        <v>#VALUE!</v>
      </c>
      <c r="K79" s="107" t="e">
        <f t="shared" si="23"/>
        <v>#VALUE!</v>
      </c>
    </row>
    <row r="80" spans="1:11">
      <c r="A80" s="29"/>
      <c r="B80" s="21">
        <v>86120</v>
      </c>
      <c r="C80" s="61" t="s">
        <v>101</v>
      </c>
      <c r="D80" s="101">
        <v>1</v>
      </c>
      <c r="E80" s="102" t="s">
        <v>138</v>
      </c>
      <c r="F80" s="24" t="e">
        <f t="shared" si="20"/>
        <v>#VALUE!</v>
      </c>
      <c r="G80" s="103"/>
      <c r="H80" s="21"/>
      <c r="I80" s="106" t="e">
        <f t="shared" si="21"/>
        <v>#VALUE!</v>
      </c>
      <c r="J80" s="28" t="e">
        <f t="shared" si="22"/>
        <v>#VALUE!</v>
      </c>
      <c r="K80" s="107" t="e">
        <f t="shared" si="23"/>
        <v>#VALUE!</v>
      </c>
    </row>
    <row r="81" spans="1:11">
      <c r="A81" s="29"/>
      <c r="B81" s="21">
        <v>86130</v>
      </c>
      <c r="C81" s="61" t="s">
        <v>102</v>
      </c>
      <c r="D81" s="101">
        <v>1</v>
      </c>
      <c r="E81" s="102" t="s">
        <v>138</v>
      </c>
      <c r="F81" s="24" t="e">
        <f t="shared" si="20"/>
        <v>#VALUE!</v>
      </c>
      <c r="G81" s="103"/>
      <c r="H81" s="21"/>
      <c r="I81" s="106" t="e">
        <f t="shared" si="21"/>
        <v>#VALUE!</v>
      </c>
      <c r="J81" s="28" t="e">
        <f t="shared" si="22"/>
        <v>#VALUE!</v>
      </c>
      <c r="K81" s="107" t="e">
        <f t="shared" si="23"/>
        <v>#VALUE!</v>
      </c>
    </row>
    <row r="82" spans="1:11">
      <c r="A82" s="29"/>
      <c r="B82" s="128"/>
      <c r="C82" s="129"/>
      <c r="D82" s="101"/>
      <c r="E82" s="102"/>
      <c r="F82" s="24"/>
      <c r="G82" s="103"/>
      <c r="H82" s="128"/>
      <c r="I82" s="106"/>
      <c r="J82" s="28"/>
      <c r="K82" s="107"/>
    </row>
    <row r="83" spans="1:11">
      <c r="A83" s="29"/>
      <c r="B83" s="21">
        <v>87100</v>
      </c>
      <c r="C83" s="61" t="s">
        <v>103</v>
      </c>
      <c r="D83" s="101">
        <v>1</v>
      </c>
      <c r="E83" s="102" t="s">
        <v>138</v>
      </c>
      <c r="F83" s="24" t="e">
        <f t="shared" ref="F83:F90" si="24">E83-E83*($F$10)</f>
        <v>#VALUE!</v>
      </c>
      <c r="G83" s="103"/>
      <c r="H83" s="21"/>
      <c r="I83" s="106" t="e">
        <f t="shared" ref="I83:I90" si="25">F83*($I$10)</f>
        <v>#VALUE!</v>
      </c>
      <c r="J83" s="28" t="e">
        <f t="shared" ref="J83:J90" si="26">H83*F83</f>
        <v>#VALUE!</v>
      </c>
      <c r="K83" s="107" t="e">
        <f t="shared" ref="K83:K90" si="27">H83*I83</f>
        <v>#VALUE!</v>
      </c>
    </row>
    <row r="84" spans="1:11">
      <c r="A84" s="29"/>
      <c r="B84" s="21">
        <v>87110</v>
      </c>
      <c r="C84" s="61" t="s">
        <v>104</v>
      </c>
      <c r="D84" s="101">
        <v>1</v>
      </c>
      <c r="E84" s="102" t="s">
        <v>138</v>
      </c>
      <c r="F84" s="24" t="e">
        <f t="shared" si="24"/>
        <v>#VALUE!</v>
      </c>
      <c r="G84" s="103"/>
      <c r="H84" s="21"/>
      <c r="I84" s="106" t="e">
        <f t="shared" si="25"/>
        <v>#VALUE!</v>
      </c>
      <c r="J84" s="28" t="e">
        <f t="shared" si="26"/>
        <v>#VALUE!</v>
      </c>
      <c r="K84" s="107" t="e">
        <f t="shared" si="27"/>
        <v>#VALUE!</v>
      </c>
    </row>
    <row r="85" spans="1:11">
      <c r="A85" s="29"/>
      <c r="B85" s="21">
        <v>87120</v>
      </c>
      <c r="C85" s="61" t="s">
        <v>105</v>
      </c>
      <c r="D85" s="101">
        <v>1</v>
      </c>
      <c r="E85" s="102" t="s">
        <v>138</v>
      </c>
      <c r="F85" s="24" t="e">
        <f t="shared" si="24"/>
        <v>#VALUE!</v>
      </c>
      <c r="G85" s="103"/>
      <c r="H85" s="21"/>
      <c r="I85" s="106" t="e">
        <f t="shared" si="25"/>
        <v>#VALUE!</v>
      </c>
      <c r="J85" s="28" t="e">
        <f t="shared" si="26"/>
        <v>#VALUE!</v>
      </c>
      <c r="K85" s="107" t="e">
        <f t="shared" si="27"/>
        <v>#VALUE!</v>
      </c>
    </row>
    <row r="86" spans="1:11">
      <c r="A86" s="29"/>
      <c r="B86" s="21">
        <v>87130</v>
      </c>
      <c r="C86" s="61" t="s">
        <v>106</v>
      </c>
      <c r="D86" s="101">
        <v>1</v>
      </c>
      <c r="E86" s="102" t="s">
        <v>138</v>
      </c>
      <c r="F86" s="24" t="e">
        <f t="shared" si="24"/>
        <v>#VALUE!</v>
      </c>
      <c r="G86" s="103"/>
      <c r="H86" s="21"/>
      <c r="I86" s="106" t="e">
        <f t="shared" si="25"/>
        <v>#VALUE!</v>
      </c>
      <c r="J86" s="28" t="e">
        <f t="shared" si="26"/>
        <v>#VALUE!</v>
      </c>
      <c r="K86" s="107" t="e">
        <f t="shared" si="27"/>
        <v>#VALUE!</v>
      </c>
    </row>
    <row r="87" spans="1:11">
      <c r="A87" s="29"/>
      <c r="B87" s="21">
        <v>88100</v>
      </c>
      <c r="C87" s="61" t="s">
        <v>107</v>
      </c>
      <c r="D87" s="101">
        <v>1</v>
      </c>
      <c r="E87" s="102" t="s">
        <v>138</v>
      </c>
      <c r="F87" s="24" t="e">
        <f t="shared" si="24"/>
        <v>#VALUE!</v>
      </c>
      <c r="G87" s="103"/>
      <c r="H87" s="35"/>
      <c r="I87" s="106" t="e">
        <f t="shared" si="25"/>
        <v>#VALUE!</v>
      </c>
      <c r="J87" s="28" t="e">
        <f t="shared" si="26"/>
        <v>#VALUE!</v>
      </c>
      <c r="K87" s="107" t="e">
        <f t="shared" si="27"/>
        <v>#VALUE!</v>
      </c>
    </row>
    <row r="88" spans="1:11">
      <c r="A88" s="29"/>
      <c r="B88" s="21">
        <v>88110</v>
      </c>
      <c r="C88" s="61" t="s">
        <v>108</v>
      </c>
      <c r="D88" s="101">
        <v>1</v>
      </c>
      <c r="E88" s="102" t="s">
        <v>138</v>
      </c>
      <c r="F88" s="24" t="e">
        <f t="shared" si="24"/>
        <v>#VALUE!</v>
      </c>
      <c r="G88" s="103"/>
      <c r="H88" s="35"/>
      <c r="I88" s="106" t="e">
        <f t="shared" si="25"/>
        <v>#VALUE!</v>
      </c>
      <c r="J88" s="28" t="e">
        <f t="shared" si="26"/>
        <v>#VALUE!</v>
      </c>
      <c r="K88" s="107" t="e">
        <f t="shared" si="27"/>
        <v>#VALUE!</v>
      </c>
    </row>
    <row r="89" spans="1:11">
      <c r="A89" s="29"/>
      <c r="B89" s="21">
        <v>88120</v>
      </c>
      <c r="C89" s="61" t="s">
        <v>109</v>
      </c>
      <c r="D89" s="101">
        <v>1</v>
      </c>
      <c r="E89" s="102" t="s">
        <v>138</v>
      </c>
      <c r="F89" s="24" t="e">
        <f t="shared" si="24"/>
        <v>#VALUE!</v>
      </c>
      <c r="G89" s="103"/>
      <c r="H89" s="35"/>
      <c r="I89" s="106" t="e">
        <f t="shared" si="25"/>
        <v>#VALUE!</v>
      </c>
      <c r="J89" s="28" t="e">
        <f t="shared" si="26"/>
        <v>#VALUE!</v>
      </c>
      <c r="K89" s="107" t="e">
        <f t="shared" si="27"/>
        <v>#VALUE!</v>
      </c>
    </row>
    <row r="90" spans="1:11">
      <c r="A90" s="29"/>
      <c r="B90" s="21">
        <v>88130</v>
      </c>
      <c r="C90" s="61" t="s">
        <v>110</v>
      </c>
      <c r="D90" s="101">
        <v>1</v>
      </c>
      <c r="E90" s="102" t="s">
        <v>138</v>
      </c>
      <c r="F90" s="24" t="e">
        <f t="shared" si="24"/>
        <v>#VALUE!</v>
      </c>
      <c r="G90" s="103"/>
      <c r="H90" s="35"/>
      <c r="I90" s="106" t="e">
        <f t="shared" si="25"/>
        <v>#VALUE!</v>
      </c>
      <c r="J90" s="28" t="e">
        <f t="shared" si="26"/>
        <v>#VALUE!</v>
      </c>
      <c r="K90" s="107" t="e">
        <f t="shared" si="27"/>
        <v>#VALUE!</v>
      </c>
    </row>
    <row r="91" spans="1:11" ht="15" thickBot="1">
      <c r="A91" s="50"/>
      <c r="B91" s="130"/>
      <c r="C91" s="131"/>
      <c r="D91" s="108"/>
      <c r="E91" s="109"/>
      <c r="F91" s="34"/>
      <c r="G91" s="103"/>
      <c r="H91" s="130"/>
      <c r="I91" s="111"/>
      <c r="J91" s="53"/>
      <c r="K91" s="112"/>
    </row>
    <row r="92" spans="1:11">
      <c r="A92" s="125" t="s">
        <v>111</v>
      </c>
      <c r="B92" s="55"/>
      <c r="C92" s="56"/>
      <c r="D92" s="113"/>
      <c r="E92" s="114"/>
      <c r="F92" s="41"/>
      <c r="G92" s="103"/>
      <c r="H92" s="11"/>
      <c r="I92" s="17"/>
      <c r="J92" s="19"/>
      <c r="K92" s="116"/>
    </row>
    <row r="93" spans="1:11">
      <c r="A93" s="81"/>
      <c r="B93" s="21"/>
      <c r="C93" s="61"/>
      <c r="D93" s="101"/>
      <c r="E93" s="102"/>
      <c r="F93" s="24"/>
      <c r="G93" s="103"/>
      <c r="H93" s="55"/>
      <c r="I93" s="106"/>
      <c r="J93" s="28"/>
      <c r="K93" s="107"/>
    </row>
    <row r="94" spans="1:11">
      <c r="A94" s="49"/>
      <c r="B94" s="21"/>
      <c r="C94" s="61"/>
      <c r="D94" s="101"/>
      <c r="E94" s="102"/>
      <c r="F94" s="24"/>
      <c r="G94" s="103"/>
      <c r="H94" s="21"/>
      <c r="I94" s="106"/>
      <c r="J94" s="28"/>
      <c r="K94" s="107"/>
    </row>
    <row r="95" spans="1:11">
      <c r="A95" s="48"/>
      <c r="B95" s="21">
        <v>81330</v>
      </c>
      <c r="C95" s="61" t="s">
        <v>112</v>
      </c>
      <c r="D95" s="101">
        <v>1</v>
      </c>
      <c r="E95" s="102" t="s">
        <v>138</v>
      </c>
      <c r="F95" s="24" t="e">
        <f>E95-E95*($F$10)</f>
        <v>#VALUE!</v>
      </c>
      <c r="G95" s="103"/>
      <c r="H95" s="21"/>
      <c r="I95" s="106" t="e">
        <f>F95*($I$10)</f>
        <v>#VALUE!</v>
      </c>
      <c r="J95" s="28" t="e">
        <f>H95*F95</f>
        <v>#VALUE!</v>
      </c>
      <c r="K95" s="107" t="e">
        <f>H95*I95</f>
        <v>#VALUE!</v>
      </c>
    </row>
    <row r="96" spans="1:11">
      <c r="A96" s="48"/>
      <c r="B96" s="21">
        <v>82340</v>
      </c>
      <c r="C96" s="61" t="s">
        <v>113</v>
      </c>
      <c r="D96" s="101">
        <v>1</v>
      </c>
      <c r="E96" s="102" t="s">
        <v>138</v>
      </c>
      <c r="F96" s="24" t="e">
        <f>E96-E96*($F$10)</f>
        <v>#VALUE!</v>
      </c>
      <c r="G96" s="103"/>
      <c r="H96" s="21"/>
      <c r="I96" s="106" t="e">
        <f>F96*($I$10)</f>
        <v>#VALUE!</v>
      </c>
      <c r="J96" s="28" t="e">
        <f>H96*F96</f>
        <v>#VALUE!</v>
      </c>
      <c r="K96" s="107" t="e">
        <f>H96*I96</f>
        <v>#VALUE!</v>
      </c>
    </row>
    <row r="97" spans="1:11">
      <c r="A97" s="29"/>
      <c r="B97" s="21"/>
      <c r="C97" s="61"/>
      <c r="D97" s="101"/>
      <c r="E97" s="102"/>
      <c r="F97" s="24"/>
      <c r="G97" s="103"/>
      <c r="H97" s="21"/>
      <c r="I97" s="106"/>
      <c r="J97" s="28"/>
      <c r="K97" s="107"/>
    </row>
    <row r="98" spans="1:11">
      <c r="A98" s="29"/>
      <c r="B98" s="21"/>
      <c r="C98" s="61"/>
      <c r="D98" s="101"/>
      <c r="E98" s="102"/>
      <c r="F98" s="24"/>
      <c r="G98" s="103"/>
      <c r="H98" s="21"/>
      <c r="I98" s="106"/>
      <c r="J98" s="28"/>
      <c r="K98" s="107"/>
    </row>
    <row r="99" spans="1:11">
      <c r="A99" s="49"/>
      <c r="B99" s="21">
        <v>82330</v>
      </c>
      <c r="C99" s="61" t="s">
        <v>114</v>
      </c>
      <c r="D99" s="101">
        <v>1</v>
      </c>
      <c r="E99" s="102" t="s">
        <v>138</v>
      </c>
      <c r="F99" s="24" t="e">
        <f t="shared" ref="F99:F110" si="28">E99-E99*($F$10)</f>
        <v>#VALUE!</v>
      </c>
      <c r="G99" s="103"/>
      <c r="H99" s="21"/>
      <c r="I99" s="106" t="e">
        <f t="shared" ref="I99:I110" si="29">F99*($I$10)</f>
        <v>#VALUE!</v>
      </c>
      <c r="J99" s="28" t="e">
        <f t="shared" ref="J99:J110" si="30">H99*F99</f>
        <v>#VALUE!</v>
      </c>
      <c r="K99" s="107" t="e">
        <f t="shared" ref="K99:K110" si="31">H99*I99</f>
        <v>#VALUE!</v>
      </c>
    </row>
    <row r="100" spans="1:11">
      <c r="A100" s="29"/>
      <c r="B100" s="21">
        <v>83330</v>
      </c>
      <c r="C100" s="61" t="s">
        <v>115</v>
      </c>
      <c r="D100" s="101">
        <v>1</v>
      </c>
      <c r="E100" s="102" t="s">
        <v>138</v>
      </c>
      <c r="F100" s="24" t="e">
        <f t="shared" si="28"/>
        <v>#VALUE!</v>
      </c>
      <c r="G100" s="103"/>
      <c r="H100" s="21"/>
      <c r="I100" s="106" t="e">
        <f t="shared" si="29"/>
        <v>#VALUE!</v>
      </c>
      <c r="J100" s="28" t="e">
        <f t="shared" si="30"/>
        <v>#VALUE!</v>
      </c>
      <c r="K100" s="107" t="e">
        <f t="shared" si="31"/>
        <v>#VALUE!</v>
      </c>
    </row>
    <row r="101" spans="1:11">
      <c r="A101" s="29"/>
      <c r="B101" s="21">
        <v>83340</v>
      </c>
      <c r="C101" s="61" t="s">
        <v>116</v>
      </c>
      <c r="D101" s="101">
        <v>1</v>
      </c>
      <c r="E101" s="102" t="s">
        <v>138</v>
      </c>
      <c r="F101" s="24" t="e">
        <f t="shared" si="28"/>
        <v>#VALUE!</v>
      </c>
      <c r="G101" s="103"/>
      <c r="H101" s="21"/>
      <c r="I101" s="106" t="e">
        <f t="shared" si="29"/>
        <v>#VALUE!</v>
      </c>
      <c r="J101" s="28" t="e">
        <f t="shared" si="30"/>
        <v>#VALUE!</v>
      </c>
      <c r="K101" s="107" t="e">
        <f t="shared" si="31"/>
        <v>#VALUE!</v>
      </c>
    </row>
    <row r="102" spans="1:11">
      <c r="A102" s="29"/>
      <c r="B102" s="21">
        <v>83350</v>
      </c>
      <c r="C102" s="61" t="s">
        <v>117</v>
      </c>
      <c r="D102" s="101">
        <v>1</v>
      </c>
      <c r="E102" s="102" t="s">
        <v>138</v>
      </c>
      <c r="F102" s="24" t="e">
        <f t="shared" si="28"/>
        <v>#VALUE!</v>
      </c>
      <c r="G102" s="103"/>
      <c r="H102" s="21"/>
      <c r="I102" s="106" t="e">
        <f t="shared" si="29"/>
        <v>#VALUE!</v>
      </c>
      <c r="J102" s="28" t="e">
        <f t="shared" si="30"/>
        <v>#VALUE!</v>
      </c>
      <c r="K102" s="107" t="e">
        <f t="shared" si="31"/>
        <v>#VALUE!</v>
      </c>
    </row>
    <row r="103" spans="1:11">
      <c r="A103" s="29"/>
      <c r="B103" s="21">
        <v>84330</v>
      </c>
      <c r="C103" s="61" t="s">
        <v>118</v>
      </c>
      <c r="D103" s="101">
        <v>1</v>
      </c>
      <c r="E103" s="102" t="s">
        <v>138</v>
      </c>
      <c r="F103" s="24" t="e">
        <f t="shared" si="28"/>
        <v>#VALUE!</v>
      </c>
      <c r="G103" s="103"/>
      <c r="H103" s="55"/>
      <c r="I103" s="106" t="e">
        <f t="shared" si="29"/>
        <v>#VALUE!</v>
      </c>
      <c r="J103" s="28" t="e">
        <f t="shared" si="30"/>
        <v>#VALUE!</v>
      </c>
      <c r="K103" s="107" t="e">
        <f t="shared" si="31"/>
        <v>#VALUE!</v>
      </c>
    </row>
    <row r="104" spans="1:11">
      <c r="A104" s="49"/>
      <c r="B104" s="21">
        <v>84340</v>
      </c>
      <c r="C104" s="61" t="s">
        <v>119</v>
      </c>
      <c r="D104" s="101">
        <v>1</v>
      </c>
      <c r="E104" s="102" t="s">
        <v>138</v>
      </c>
      <c r="F104" s="24" t="e">
        <f t="shared" si="28"/>
        <v>#VALUE!</v>
      </c>
      <c r="G104" s="103"/>
      <c r="H104" s="21"/>
      <c r="I104" s="106" t="e">
        <f t="shared" si="29"/>
        <v>#VALUE!</v>
      </c>
      <c r="J104" s="28" t="e">
        <f t="shared" si="30"/>
        <v>#VALUE!</v>
      </c>
      <c r="K104" s="107" t="e">
        <f t="shared" si="31"/>
        <v>#VALUE!</v>
      </c>
    </row>
    <row r="105" spans="1:11">
      <c r="A105" s="29"/>
      <c r="B105" s="21">
        <v>84350</v>
      </c>
      <c r="C105" s="61" t="s">
        <v>120</v>
      </c>
      <c r="D105" s="101">
        <v>1</v>
      </c>
      <c r="E105" s="102" t="s">
        <v>138</v>
      </c>
      <c r="F105" s="24" t="e">
        <f t="shared" si="28"/>
        <v>#VALUE!</v>
      </c>
      <c r="G105" s="103"/>
      <c r="H105" s="21"/>
      <c r="I105" s="106" t="e">
        <f t="shared" si="29"/>
        <v>#VALUE!</v>
      </c>
      <c r="J105" s="28" t="e">
        <f t="shared" si="30"/>
        <v>#VALUE!</v>
      </c>
      <c r="K105" s="107" t="e">
        <f t="shared" si="31"/>
        <v>#VALUE!</v>
      </c>
    </row>
    <row r="106" spans="1:11">
      <c r="A106" s="29"/>
      <c r="B106" s="21">
        <v>84360</v>
      </c>
      <c r="C106" s="61" t="s">
        <v>121</v>
      </c>
      <c r="D106" s="101">
        <v>1</v>
      </c>
      <c r="E106" s="102" t="s">
        <v>138</v>
      </c>
      <c r="F106" s="24" t="e">
        <f t="shared" si="28"/>
        <v>#VALUE!</v>
      </c>
      <c r="G106" s="103"/>
      <c r="H106" s="21"/>
      <c r="I106" s="106" t="e">
        <f t="shared" si="29"/>
        <v>#VALUE!</v>
      </c>
      <c r="J106" s="28" t="e">
        <f t="shared" si="30"/>
        <v>#VALUE!</v>
      </c>
      <c r="K106" s="107" t="e">
        <f t="shared" si="31"/>
        <v>#VALUE!</v>
      </c>
    </row>
    <row r="107" spans="1:11">
      <c r="A107" s="29"/>
      <c r="B107" s="21">
        <v>85330</v>
      </c>
      <c r="C107" s="61" t="s">
        <v>122</v>
      </c>
      <c r="D107" s="101">
        <v>1</v>
      </c>
      <c r="E107" s="102" t="s">
        <v>138</v>
      </c>
      <c r="F107" s="24" t="e">
        <f t="shared" si="28"/>
        <v>#VALUE!</v>
      </c>
      <c r="G107" s="103"/>
      <c r="H107" s="21"/>
      <c r="I107" s="106" t="e">
        <f t="shared" si="29"/>
        <v>#VALUE!</v>
      </c>
      <c r="J107" s="28" t="e">
        <f t="shared" si="30"/>
        <v>#VALUE!</v>
      </c>
      <c r="K107" s="107" t="e">
        <f t="shared" si="31"/>
        <v>#VALUE!</v>
      </c>
    </row>
    <row r="108" spans="1:11">
      <c r="A108" s="29"/>
      <c r="B108" s="21">
        <v>85350</v>
      </c>
      <c r="C108" s="61" t="s">
        <v>123</v>
      </c>
      <c r="D108" s="101">
        <v>1</v>
      </c>
      <c r="E108" s="102" t="s">
        <v>138</v>
      </c>
      <c r="F108" s="24" t="e">
        <f t="shared" si="28"/>
        <v>#VALUE!</v>
      </c>
      <c r="G108" s="103"/>
      <c r="H108" s="21"/>
      <c r="I108" s="106" t="e">
        <f t="shared" si="29"/>
        <v>#VALUE!</v>
      </c>
      <c r="J108" s="28" t="e">
        <f t="shared" si="30"/>
        <v>#VALUE!</v>
      </c>
      <c r="K108" s="107" t="e">
        <f t="shared" si="31"/>
        <v>#VALUE!</v>
      </c>
    </row>
    <row r="109" spans="1:11">
      <c r="A109" s="29"/>
      <c r="B109" s="21">
        <v>86330</v>
      </c>
      <c r="C109" s="61" t="s">
        <v>124</v>
      </c>
      <c r="D109" s="101">
        <v>1</v>
      </c>
      <c r="E109" s="102" t="s">
        <v>138</v>
      </c>
      <c r="F109" s="24" t="e">
        <f t="shared" si="28"/>
        <v>#VALUE!</v>
      </c>
      <c r="G109" s="103"/>
      <c r="H109" s="21"/>
      <c r="I109" s="106" t="e">
        <f t="shared" si="29"/>
        <v>#VALUE!</v>
      </c>
      <c r="J109" s="28" t="e">
        <f t="shared" si="30"/>
        <v>#VALUE!</v>
      </c>
      <c r="K109" s="107" t="e">
        <f t="shared" si="31"/>
        <v>#VALUE!</v>
      </c>
    </row>
    <row r="110" spans="1:11">
      <c r="A110" s="29"/>
      <c r="B110" s="21">
        <v>86350</v>
      </c>
      <c r="C110" s="61" t="s">
        <v>125</v>
      </c>
      <c r="D110" s="101">
        <v>1</v>
      </c>
      <c r="E110" s="102" t="s">
        <v>138</v>
      </c>
      <c r="F110" s="24" t="e">
        <f t="shared" si="28"/>
        <v>#VALUE!</v>
      </c>
      <c r="G110" s="103"/>
      <c r="H110" s="21"/>
      <c r="I110" s="106" t="e">
        <f t="shared" si="29"/>
        <v>#VALUE!</v>
      </c>
      <c r="J110" s="28" t="e">
        <f t="shared" si="30"/>
        <v>#VALUE!</v>
      </c>
      <c r="K110" s="107" t="e">
        <f t="shared" si="31"/>
        <v>#VALUE!</v>
      </c>
    </row>
    <row r="111" spans="1:11" ht="15" thickBot="1">
      <c r="A111" s="50"/>
      <c r="B111" s="132"/>
      <c r="C111" s="133"/>
      <c r="D111" s="108"/>
      <c r="E111" s="109"/>
      <c r="F111" s="34"/>
      <c r="G111" s="103"/>
      <c r="H111" s="132"/>
      <c r="I111" s="111"/>
      <c r="J111" s="53"/>
      <c r="K111" s="112"/>
    </row>
    <row r="112" spans="1:11">
      <c r="A112" s="49"/>
      <c r="B112" s="55"/>
      <c r="C112" s="56"/>
      <c r="D112" s="113"/>
      <c r="E112" s="114"/>
      <c r="F112" s="41"/>
      <c r="G112" s="103"/>
      <c r="H112" s="21"/>
      <c r="I112" s="17"/>
      <c r="J112" s="19"/>
      <c r="K112" s="116"/>
    </row>
    <row r="113" spans="1:11">
      <c r="A113" s="49" t="s">
        <v>126</v>
      </c>
      <c r="B113" s="21"/>
      <c r="C113" s="61"/>
      <c r="D113" s="101"/>
      <c r="E113" s="102"/>
      <c r="F113" s="24"/>
      <c r="G113" s="103"/>
      <c r="H113" s="21"/>
      <c r="I113" s="106"/>
      <c r="J113" s="28"/>
      <c r="K113" s="107"/>
    </row>
    <row r="114" spans="1:11">
      <c r="A114" s="49"/>
      <c r="B114" s="21"/>
      <c r="C114" s="61"/>
      <c r="D114" s="101"/>
      <c r="E114" s="102"/>
      <c r="F114" s="24"/>
      <c r="G114" s="103"/>
      <c r="H114" s="21"/>
      <c r="I114" s="106"/>
      <c r="J114" s="28"/>
      <c r="K114" s="107"/>
    </row>
    <row r="115" spans="1:11">
      <c r="A115" s="48"/>
      <c r="B115" s="21">
        <v>81335</v>
      </c>
      <c r="C115" s="61" t="s">
        <v>127</v>
      </c>
      <c r="D115" s="101">
        <v>1</v>
      </c>
      <c r="E115" s="102" t="s">
        <v>138</v>
      </c>
      <c r="F115" s="24" t="e">
        <f>E115-E115*($F$10)</f>
        <v>#VALUE!</v>
      </c>
      <c r="G115" s="103"/>
      <c r="H115" s="105"/>
      <c r="I115" s="106" t="e">
        <f>F115*($I$10)</f>
        <v>#VALUE!</v>
      </c>
      <c r="J115" s="28" t="e">
        <f>H115*F115</f>
        <v>#VALUE!</v>
      </c>
      <c r="K115" s="107" t="e">
        <f>H115*I115</f>
        <v>#VALUE!</v>
      </c>
    </row>
    <row r="116" spans="1:11">
      <c r="A116" s="29"/>
      <c r="B116" s="21">
        <v>82345</v>
      </c>
      <c r="C116" s="61" t="s">
        <v>128</v>
      </c>
      <c r="D116" s="101">
        <v>1</v>
      </c>
      <c r="E116" s="102" t="s">
        <v>138</v>
      </c>
      <c r="F116" s="24" t="e">
        <f>E116-E116*($F$10)</f>
        <v>#VALUE!</v>
      </c>
      <c r="G116" s="103"/>
      <c r="H116" s="105"/>
      <c r="I116" s="106" t="e">
        <f>F116*($I$10)</f>
        <v>#VALUE!</v>
      </c>
      <c r="J116" s="28" t="e">
        <f>H116*F116</f>
        <v>#VALUE!</v>
      </c>
      <c r="K116" s="107" t="e">
        <f>H116*I116</f>
        <v>#VALUE!</v>
      </c>
    </row>
    <row r="117" spans="1:11">
      <c r="A117" s="29"/>
      <c r="B117" s="21"/>
      <c r="C117" s="61"/>
      <c r="D117" s="101"/>
      <c r="E117" s="102"/>
      <c r="F117" s="24"/>
      <c r="G117" s="103"/>
      <c r="H117" s="105"/>
      <c r="I117" s="106"/>
      <c r="J117" s="28"/>
      <c r="K117" s="107"/>
    </row>
    <row r="118" spans="1:11">
      <c r="A118" s="29"/>
      <c r="B118" s="21"/>
      <c r="C118" s="61"/>
      <c r="D118" s="101"/>
      <c r="E118" s="102"/>
      <c r="F118" s="24"/>
      <c r="G118" s="103"/>
      <c r="H118" s="105"/>
      <c r="I118" s="106"/>
      <c r="J118" s="28"/>
      <c r="K118" s="107"/>
    </row>
    <row r="119" spans="1:11">
      <c r="A119" s="29"/>
      <c r="B119" s="21">
        <v>82335</v>
      </c>
      <c r="C119" s="61" t="s">
        <v>129</v>
      </c>
      <c r="D119" s="101">
        <v>1</v>
      </c>
      <c r="E119" s="102" t="s">
        <v>138</v>
      </c>
      <c r="F119" s="24" t="e">
        <f t="shared" ref="F119:F126" si="32">E119-E119*($F$10)</f>
        <v>#VALUE!</v>
      </c>
      <c r="G119" s="103"/>
      <c r="H119" s="105"/>
      <c r="I119" s="106" t="e">
        <f t="shared" ref="I119:I126" si="33">F119*($I$10)</f>
        <v>#VALUE!</v>
      </c>
      <c r="J119" s="28" t="e">
        <f t="shared" ref="J119:J126" si="34">H119*F119</f>
        <v>#VALUE!</v>
      </c>
      <c r="K119" s="107" t="e">
        <f t="shared" ref="K119:K126" si="35">H119*I119</f>
        <v>#VALUE!</v>
      </c>
    </row>
    <row r="120" spans="1:11">
      <c r="A120" s="29"/>
      <c r="B120" s="21">
        <v>83335</v>
      </c>
      <c r="C120" s="61" t="s">
        <v>130</v>
      </c>
      <c r="D120" s="101">
        <v>1</v>
      </c>
      <c r="E120" s="102" t="s">
        <v>138</v>
      </c>
      <c r="F120" s="24" t="e">
        <f t="shared" si="32"/>
        <v>#VALUE!</v>
      </c>
      <c r="G120" s="103"/>
      <c r="H120" s="105"/>
      <c r="I120" s="106" t="e">
        <f t="shared" si="33"/>
        <v>#VALUE!</v>
      </c>
      <c r="J120" s="28" t="e">
        <f t="shared" si="34"/>
        <v>#VALUE!</v>
      </c>
      <c r="K120" s="107" t="e">
        <f t="shared" si="35"/>
        <v>#VALUE!</v>
      </c>
    </row>
    <row r="121" spans="1:11">
      <c r="A121" s="29"/>
      <c r="B121" s="21">
        <v>83345</v>
      </c>
      <c r="C121" s="61" t="s">
        <v>131</v>
      </c>
      <c r="D121" s="101">
        <v>1</v>
      </c>
      <c r="E121" s="102" t="s">
        <v>138</v>
      </c>
      <c r="F121" s="24" t="e">
        <f t="shared" si="32"/>
        <v>#VALUE!</v>
      </c>
      <c r="G121" s="103"/>
      <c r="H121" s="105"/>
      <c r="I121" s="106" t="e">
        <f t="shared" si="33"/>
        <v>#VALUE!</v>
      </c>
      <c r="J121" s="28" t="e">
        <f t="shared" si="34"/>
        <v>#VALUE!</v>
      </c>
      <c r="K121" s="107" t="e">
        <f t="shared" si="35"/>
        <v>#VALUE!</v>
      </c>
    </row>
    <row r="122" spans="1:11">
      <c r="A122" s="29"/>
      <c r="B122" s="21">
        <v>84335</v>
      </c>
      <c r="C122" s="61" t="s">
        <v>132</v>
      </c>
      <c r="D122" s="101">
        <v>1</v>
      </c>
      <c r="E122" s="102" t="s">
        <v>138</v>
      </c>
      <c r="F122" s="24" t="e">
        <f t="shared" si="32"/>
        <v>#VALUE!</v>
      </c>
      <c r="G122" s="103"/>
      <c r="H122" s="105"/>
      <c r="I122" s="106" t="e">
        <f t="shared" si="33"/>
        <v>#VALUE!</v>
      </c>
      <c r="J122" s="28" t="e">
        <f t="shared" si="34"/>
        <v>#VALUE!</v>
      </c>
      <c r="K122" s="107" t="e">
        <f t="shared" si="35"/>
        <v>#VALUE!</v>
      </c>
    </row>
    <row r="123" spans="1:11">
      <c r="A123" s="29"/>
      <c r="B123" s="21">
        <v>84345</v>
      </c>
      <c r="C123" s="61" t="s">
        <v>133</v>
      </c>
      <c r="D123" s="101">
        <v>1</v>
      </c>
      <c r="E123" s="102" t="s">
        <v>138</v>
      </c>
      <c r="F123" s="24" t="e">
        <f t="shared" si="32"/>
        <v>#VALUE!</v>
      </c>
      <c r="G123" s="103"/>
      <c r="H123" s="105"/>
      <c r="I123" s="106" t="e">
        <f t="shared" si="33"/>
        <v>#VALUE!</v>
      </c>
      <c r="J123" s="28" t="e">
        <f t="shared" si="34"/>
        <v>#VALUE!</v>
      </c>
      <c r="K123" s="107" t="e">
        <f t="shared" si="35"/>
        <v>#VALUE!</v>
      </c>
    </row>
    <row r="124" spans="1:11">
      <c r="A124" s="29"/>
      <c r="B124" s="21">
        <v>85335</v>
      </c>
      <c r="C124" s="61" t="s">
        <v>134</v>
      </c>
      <c r="D124" s="101">
        <v>1</v>
      </c>
      <c r="E124" s="102" t="s">
        <v>138</v>
      </c>
      <c r="F124" s="24" t="e">
        <f t="shared" si="32"/>
        <v>#VALUE!</v>
      </c>
      <c r="G124" s="103"/>
      <c r="H124" s="105"/>
      <c r="I124" s="106" t="e">
        <f t="shared" si="33"/>
        <v>#VALUE!</v>
      </c>
      <c r="J124" s="28" t="e">
        <f t="shared" si="34"/>
        <v>#VALUE!</v>
      </c>
      <c r="K124" s="107" t="e">
        <f t="shared" si="35"/>
        <v>#VALUE!</v>
      </c>
    </row>
    <row r="125" spans="1:11">
      <c r="A125" s="29"/>
      <c r="B125" s="21">
        <v>86335</v>
      </c>
      <c r="C125" s="61" t="s">
        <v>135</v>
      </c>
      <c r="D125" s="101">
        <v>1</v>
      </c>
      <c r="E125" s="102" t="s">
        <v>138</v>
      </c>
      <c r="F125" s="24" t="e">
        <f t="shared" si="32"/>
        <v>#VALUE!</v>
      </c>
      <c r="G125" s="103"/>
      <c r="H125" s="105"/>
      <c r="I125" s="106" t="e">
        <f t="shared" si="33"/>
        <v>#VALUE!</v>
      </c>
      <c r="J125" s="28" t="e">
        <f t="shared" si="34"/>
        <v>#VALUE!</v>
      </c>
      <c r="K125" s="107" t="e">
        <f t="shared" si="35"/>
        <v>#VALUE!</v>
      </c>
    </row>
    <row r="126" spans="1:11">
      <c r="A126" s="29"/>
      <c r="B126" s="21">
        <v>86345</v>
      </c>
      <c r="C126" s="61" t="s">
        <v>136</v>
      </c>
      <c r="D126" s="101">
        <v>1</v>
      </c>
      <c r="E126" s="102" t="s">
        <v>138</v>
      </c>
      <c r="F126" s="24" t="e">
        <f t="shared" si="32"/>
        <v>#VALUE!</v>
      </c>
      <c r="G126" s="103"/>
      <c r="H126" s="105"/>
      <c r="I126" s="106" t="e">
        <f t="shared" si="33"/>
        <v>#VALUE!</v>
      </c>
      <c r="J126" s="28" t="e">
        <f t="shared" si="34"/>
        <v>#VALUE!</v>
      </c>
      <c r="K126" s="107" t="e">
        <f t="shared" si="35"/>
        <v>#VALUE!</v>
      </c>
    </row>
    <row r="127" spans="1:11" ht="15" thickBot="1">
      <c r="A127" s="50"/>
      <c r="B127" s="30"/>
      <c r="C127" s="31"/>
      <c r="D127" s="108"/>
      <c r="E127" s="109"/>
      <c r="F127" s="34"/>
      <c r="G127" s="103"/>
      <c r="H127" s="110"/>
      <c r="I127" s="122"/>
      <c r="J127" s="53"/>
      <c r="K127" s="134"/>
    </row>
    <row r="128" spans="1:11" ht="21.6" thickBot="1">
      <c r="C128" s="66"/>
      <c r="E128" s="67"/>
      <c r="G128" s="68" t="s">
        <v>6</v>
      </c>
      <c r="H128" s="66"/>
      <c r="I128" s="69"/>
      <c r="J128" s="70" t="e">
        <f>SUM(J11:J127)</f>
        <v>#VALUE!</v>
      </c>
      <c r="K128" s="70" t="e">
        <f>SUM(K11:K127)</f>
        <v>#VALUE!</v>
      </c>
    </row>
    <row r="129" spans="1:11" ht="15" thickBot="1">
      <c r="A129" s="2"/>
      <c r="B129" s="2"/>
      <c r="C129" s="71"/>
      <c r="D129" s="2"/>
      <c r="E129" s="2"/>
      <c r="F129" s="2"/>
      <c r="G129" s="2"/>
      <c r="H129" s="71"/>
      <c r="I129" s="2"/>
      <c r="J129" s="2"/>
      <c r="K129" s="2"/>
    </row>
    <row r="130" spans="1:11">
      <c r="A130" s="82" t="s">
        <v>137</v>
      </c>
      <c r="B130" s="83"/>
      <c r="C130" s="83"/>
      <c r="D130" s="83"/>
      <c r="E130" s="83"/>
      <c r="F130" s="83"/>
      <c r="G130" s="83"/>
      <c r="H130" s="83"/>
      <c r="I130" s="83"/>
    </row>
  </sheetData>
  <mergeCells count="11">
    <mergeCell ref="A12:A13"/>
    <mergeCell ref="A58:A60"/>
    <mergeCell ref="A92:A93"/>
    <mergeCell ref="A130:I130"/>
    <mergeCell ref="A7:K7"/>
    <mergeCell ref="A9:A10"/>
    <mergeCell ref="B9:B10"/>
    <mergeCell ref="C9:C10"/>
    <mergeCell ref="D9:D10"/>
    <mergeCell ref="J9:J10"/>
    <mergeCell ref="K9:K10"/>
  </mergeCells>
  <hyperlinks>
    <hyperlink ref="H5" r:id="rId1"/>
  </hyperlinks>
  <pageMargins left="0.7" right="0.7" top="0.75" bottom="0.75" header="0.3" footer="0.3"/>
  <pageSetup paperSize="9" scale="6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Гофровані труби</vt:lpstr>
      <vt:lpstr>Гофровані фітинги</vt:lpstr>
      <vt:lpstr>'Гофровані фітинги'!Область_печати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2021-07-15T07:11:19Z</dcterms:modified>
</cp:coreProperties>
</file>