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Запорная арматура ITAP" sheetId="4" r:id="rId1"/>
  </sheets>
  <definedNames>
    <definedName name="_xlnm.Print_Area" localSheetId="0">'Запорная арматура ITAP'!$A$1:$E$88</definedName>
  </definedNames>
  <calcPr calcId="144525"/>
</workbook>
</file>

<file path=xl/calcChain.xml><?xml version="1.0" encoding="utf-8"?>
<calcChain xmlns="http://schemas.openxmlformats.org/spreadsheetml/2006/main">
  <c r="E87" i="4" l="1"/>
  <c r="H87" i="4" s="1"/>
  <c r="J87" i="4" s="1"/>
  <c r="E86" i="4"/>
  <c r="H86" i="4" s="1"/>
  <c r="J86" i="4" s="1"/>
  <c r="E85" i="4"/>
  <c r="H85" i="4" s="1"/>
  <c r="J85" i="4" s="1"/>
  <c r="E84" i="4"/>
  <c r="H84" i="4" s="1"/>
  <c r="J84" i="4" s="1"/>
  <c r="E83" i="4"/>
  <c r="H83" i="4" s="1"/>
  <c r="J83" i="4" s="1"/>
  <c r="E82" i="4"/>
  <c r="H82" i="4" s="1"/>
  <c r="J82" i="4" s="1"/>
  <c r="E81" i="4"/>
  <c r="H81" i="4" s="1"/>
  <c r="J81" i="4" s="1"/>
  <c r="E80" i="4"/>
  <c r="H80" i="4" s="1"/>
  <c r="J80" i="4" s="1"/>
  <c r="E79" i="4"/>
  <c r="H79" i="4" s="1"/>
  <c r="J79" i="4" s="1"/>
  <c r="E78" i="4"/>
  <c r="H78" i="4" s="1"/>
  <c r="J78" i="4" s="1"/>
  <c r="E77" i="4"/>
  <c r="H77" i="4" s="1"/>
  <c r="J77" i="4" s="1"/>
  <c r="E76" i="4"/>
  <c r="H76" i="4" s="1"/>
  <c r="J76" i="4" s="1"/>
  <c r="E75" i="4"/>
  <c r="H75" i="4" s="1"/>
  <c r="J75" i="4" s="1"/>
  <c r="E74" i="4"/>
  <c r="H74" i="4" s="1"/>
  <c r="J74" i="4" s="1"/>
  <c r="E73" i="4"/>
  <c r="H73" i="4" s="1"/>
  <c r="J73" i="4" s="1"/>
  <c r="E72" i="4"/>
  <c r="H72" i="4" s="1"/>
  <c r="J72" i="4" s="1"/>
  <c r="E71" i="4"/>
  <c r="H71" i="4" s="1"/>
  <c r="J71" i="4" s="1"/>
  <c r="E70" i="4"/>
  <c r="H70" i="4" s="1"/>
  <c r="J70" i="4" s="1"/>
  <c r="E69" i="4"/>
  <c r="H69" i="4" s="1"/>
  <c r="J69" i="4" s="1"/>
  <c r="E68" i="4"/>
  <c r="H68" i="4" s="1"/>
  <c r="J68" i="4" s="1"/>
  <c r="E67" i="4"/>
  <c r="H67" i="4" s="1"/>
  <c r="J67" i="4" s="1"/>
  <c r="E66" i="4"/>
  <c r="H66" i="4" s="1"/>
  <c r="J66" i="4" s="1"/>
  <c r="E65" i="4"/>
  <c r="H65" i="4" s="1"/>
  <c r="J65" i="4" s="1"/>
  <c r="E64" i="4"/>
  <c r="H64" i="4" s="1"/>
  <c r="J64" i="4" s="1"/>
  <c r="E63" i="4"/>
  <c r="H63" i="4" s="1"/>
  <c r="J63" i="4" s="1"/>
  <c r="E62" i="4"/>
  <c r="H62" i="4" s="1"/>
  <c r="J62" i="4" s="1"/>
  <c r="E61" i="4"/>
  <c r="H61" i="4" s="1"/>
  <c r="J61" i="4" s="1"/>
  <c r="E60" i="4"/>
  <c r="H60" i="4" s="1"/>
  <c r="J60" i="4" s="1"/>
  <c r="E59" i="4"/>
  <c r="H59" i="4" s="1"/>
  <c r="J59" i="4" s="1"/>
  <c r="E58" i="4"/>
  <c r="H58" i="4" s="1"/>
  <c r="J58" i="4" s="1"/>
  <c r="E57" i="4"/>
  <c r="H57" i="4" s="1"/>
  <c r="J57" i="4" s="1"/>
  <c r="E56" i="4"/>
  <c r="H56" i="4" s="1"/>
  <c r="J56" i="4" s="1"/>
  <c r="E55" i="4"/>
  <c r="H55" i="4" s="1"/>
  <c r="J55" i="4" s="1"/>
  <c r="E54" i="4"/>
  <c r="H54" i="4" s="1"/>
  <c r="J54" i="4" s="1"/>
  <c r="E53" i="4"/>
  <c r="H53" i="4" s="1"/>
  <c r="J53" i="4" s="1"/>
  <c r="E52" i="4"/>
  <c r="H52" i="4" s="1"/>
  <c r="J52" i="4" s="1"/>
  <c r="E51" i="4"/>
  <c r="H51" i="4" s="1"/>
  <c r="J51" i="4" s="1"/>
  <c r="E50" i="4"/>
  <c r="H50" i="4" s="1"/>
  <c r="J50" i="4" s="1"/>
  <c r="E49" i="4"/>
  <c r="H49" i="4" s="1"/>
  <c r="J49" i="4" s="1"/>
  <c r="E48" i="4"/>
  <c r="H48" i="4" s="1"/>
  <c r="J48" i="4" s="1"/>
  <c r="E47" i="4"/>
  <c r="H47" i="4" s="1"/>
  <c r="J47" i="4" s="1"/>
  <c r="E46" i="4"/>
  <c r="H46" i="4" s="1"/>
  <c r="J46" i="4" s="1"/>
  <c r="E45" i="4"/>
  <c r="I45" i="4" s="1"/>
  <c r="E44" i="4"/>
  <c r="I44" i="4" s="1"/>
  <c r="E43" i="4"/>
  <c r="H43" i="4" s="1"/>
  <c r="J43" i="4" s="1"/>
  <c r="E42" i="4"/>
  <c r="H42" i="4" s="1"/>
  <c r="J42" i="4" s="1"/>
  <c r="E41" i="4"/>
  <c r="H41" i="4" s="1"/>
  <c r="J41" i="4" s="1"/>
  <c r="E39" i="4"/>
  <c r="H39" i="4" s="1"/>
  <c r="J39" i="4" s="1"/>
  <c r="E37" i="4"/>
  <c r="H37" i="4" s="1"/>
  <c r="J37" i="4" s="1"/>
  <c r="E36" i="4"/>
  <c r="H36" i="4" s="1"/>
  <c r="J36" i="4" s="1"/>
  <c r="E35" i="4"/>
  <c r="H35" i="4" s="1"/>
  <c r="J35" i="4" s="1"/>
  <c r="E34" i="4"/>
  <c r="H34" i="4" s="1"/>
  <c r="J34" i="4" s="1"/>
  <c r="E33" i="4"/>
  <c r="H33" i="4" s="1"/>
  <c r="J33" i="4" s="1"/>
  <c r="E32" i="4"/>
  <c r="H32" i="4" s="1"/>
  <c r="J32" i="4" s="1"/>
  <c r="E31" i="4"/>
  <c r="H31" i="4" s="1"/>
  <c r="J31" i="4" s="1"/>
  <c r="E30" i="4"/>
  <c r="H30" i="4" s="1"/>
  <c r="J30" i="4" s="1"/>
  <c r="E29" i="4"/>
  <c r="H29" i="4" s="1"/>
  <c r="J29" i="4" s="1"/>
  <c r="E28" i="4"/>
  <c r="H28" i="4" s="1"/>
  <c r="J28" i="4" s="1"/>
  <c r="E27" i="4"/>
  <c r="H27" i="4" s="1"/>
  <c r="J27" i="4" s="1"/>
  <c r="E26" i="4"/>
  <c r="H26" i="4" s="1"/>
  <c r="J26" i="4" s="1"/>
  <c r="E25" i="4"/>
  <c r="H25" i="4" s="1"/>
  <c r="J25" i="4" s="1"/>
  <c r="E24" i="4"/>
  <c r="H24" i="4" s="1"/>
  <c r="J24" i="4" s="1"/>
  <c r="E23" i="4"/>
  <c r="H23" i="4" s="1"/>
  <c r="J23" i="4" s="1"/>
  <c r="E22" i="4"/>
  <c r="H22" i="4" s="1"/>
  <c r="J22" i="4" s="1"/>
  <c r="E21" i="4"/>
  <c r="H21" i="4" s="1"/>
  <c r="J21" i="4" s="1"/>
  <c r="E20" i="4"/>
  <c r="H20" i="4" s="1"/>
  <c r="J20" i="4" s="1"/>
  <c r="E19" i="4"/>
  <c r="H19" i="4" s="1"/>
  <c r="J19" i="4" s="1"/>
  <c r="E18" i="4"/>
  <c r="H18" i="4" s="1"/>
  <c r="J18" i="4" s="1"/>
  <c r="E17" i="4"/>
  <c r="H17" i="4" s="1"/>
  <c r="J17" i="4" s="1"/>
  <c r="E16" i="4"/>
  <c r="H16" i="4" s="1"/>
  <c r="J16" i="4" s="1"/>
  <c r="E15" i="4"/>
  <c r="H15" i="4" s="1"/>
  <c r="J15" i="4" s="1"/>
  <c r="E14" i="4"/>
  <c r="H14" i="4" s="1"/>
  <c r="J14" i="4" s="1"/>
  <c r="E13" i="4"/>
  <c r="H13" i="4" s="1"/>
  <c r="J13" i="4" s="1"/>
  <c r="I13" i="4" l="1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9" i="4"/>
  <c r="I41" i="4"/>
  <c r="I42" i="4"/>
  <c r="I43" i="4"/>
  <c r="H44" i="4"/>
  <c r="J44" i="4" s="1"/>
  <c r="J88" i="4" s="1"/>
  <c r="H45" i="4"/>
  <c r="J45" i="4" s="1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 l="1"/>
</calcChain>
</file>

<file path=xl/sharedStrings.xml><?xml version="1.0" encoding="utf-8"?>
<sst xmlns="http://schemas.openxmlformats.org/spreadsheetml/2006/main" count="159" uniqueCount="132">
  <si>
    <t>г.Киев, ул. Коноплянская, 12</t>
  </si>
  <si>
    <t>г.Одесса, ул.Николаевская дорога, 124</t>
  </si>
  <si>
    <t>e-mail: oldim.kiev@gmail.com</t>
  </si>
  <si>
    <t>www.oldim.kiev.ua</t>
  </si>
  <si>
    <t>Запорно-регулирующая арматура  Itap (Италия)</t>
  </si>
  <si>
    <t>Наименование</t>
  </si>
  <si>
    <t>Артикул</t>
  </si>
  <si>
    <t>Размер</t>
  </si>
  <si>
    <t>Розница</t>
  </si>
  <si>
    <t>Скидка</t>
  </si>
  <si>
    <t>Заказ</t>
  </si>
  <si>
    <t>Курс</t>
  </si>
  <si>
    <t>Сумма евро</t>
  </si>
  <si>
    <t>Сумма гривна</t>
  </si>
  <si>
    <t>шт.</t>
  </si>
  <si>
    <t>Кран шаровой полнопроходной IDEAL  ВВ ручка</t>
  </si>
  <si>
    <t>IT0900012</t>
  </si>
  <si>
    <t>1/2</t>
  </si>
  <si>
    <t>IT0900034</t>
  </si>
  <si>
    <t>3/4</t>
  </si>
  <si>
    <t>IT0900100</t>
  </si>
  <si>
    <t>IT 0900114</t>
  </si>
  <si>
    <t>IT0900112</t>
  </si>
  <si>
    <t>IT0900200</t>
  </si>
  <si>
    <t>Кран шаровой полнопроходной IDEAL  НВ ручка</t>
  </si>
  <si>
    <t>IT0910012</t>
  </si>
  <si>
    <t>IT0910034</t>
  </si>
  <si>
    <t>IT0910100</t>
  </si>
  <si>
    <t xml:space="preserve"> IT0910114</t>
  </si>
  <si>
    <t>IT0910112</t>
  </si>
  <si>
    <t xml:space="preserve"> IT0910200</t>
  </si>
  <si>
    <t>Кран шаровой полнопроходной IDEAL  ВВ бабочка</t>
  </si>
  <si>
    <t xml:space="preserve"> IT0920012</t>
  </si>
  <si>
    <t xml:space="preserve"> IT0920034</t>
  </si>
  <si>
    <t xml:space="preserve"> IT0920100</t>
  </si>
  <si>
    <t>Кран шаровой полнопроходной IDEAL  НВ бабочка</t>
  </si>
  <si>
    <t xml:space="preserve"> IT0930012</t>
  </si>
  <si>
    <t xml:space="preserve"> IT0930034</t>
  </si>
  <si>
    <t xml:space="preserve"> IT0930100</t>
  </si>
  <si>
    <t>Кран шаровый с американкой прямой IDEAL  НВ</t>
  </si>
  <si>
    <t>IT0980012</t>
  </si>
  <si>
    <t xml:space="preserve"> IT0980034</t>
  </si>
  <si>
    <t xml:space="preserve"> IT0980100</t>
  </si>
  <si>
    <t xml:space="preserve"> IT0980114</t>
  </si>
  <si>
    <t xml:space="preserve"> IT0980112</t>
  </si>
  <si>
    <t xml:space="preserve"> IT0980200</t>
  </si>
  <si>
    <t>Кран шаровый, полнопроходной IDEAL, для коллекторов</t>
  </si>
  <si>
    <r>
      <t xml:space="preserve"> IT0980100</t>
    </r>
    <r>
      <rPr>
        <b/>
        <sz val="11"/>
        <color theme="1"/>
        <rFont val="Calibri"/>
        <family val="2"/>
        <charset val="204"/>
        <scheme val="minor"/>
      </rPr>
      <t>S</t>
    </r>
    <r>
      <rPr>
        <sz val="11"/>
        <color theme="1"/>
        <rFont val="Calibri"/>
        <family val="2"/>
        <scheme val="minor"/>
      </rPr>
      <t>/SB*</t>
    </r>
  </si>
  <si>
    <t>*SB  синяя ручка</t>
  </si>
  <si>
    <t>Кран шаровый, полнопроходной IDEAL, для коллекторов, без сгона</t>
  </si>
  <si>
    <r>
      <t>IT0980100</t>
    </r>
    <r>
      <rPr>
        <b/>
        <sz val="11"/>
        <color theme="1"/>
        <rFont val="Calibri"/>
        <family val="2"/>
        <charset val="204"/>
        <scheme val="minor"/>
      </rPr>
      <t>SDC</t>
    </r>
    <r>
      <rPr>
        <sz val="11"/>
        <color theme="1"/>
        <rFont val="Calibri"/>
        <family val="2"/>
        <scheme val="minor"/>
      </rPr>
      <t>/SDCB*</t>
    </r>
  </si>
  <si>
    <t>*SDCB синяя ручка</t>
  </si>
  <si>
    <t>Кран шаровой стандартный проход VIENNA ВВ бабочка</t>
  </si>
  <si>
    <t xml:space="preserve"> IT1180012</t>
  </si>
  <si>
    <t xml:space="preserve"> IT1180034</t>
  </si>
  <si>
    <t xml:space="preserve"> IT1180100</t>
  </si>
  <si>
    <t>Кран шаровой стандартный проход VIENNA НВ бабочка</t>
  </si>
  <si>
    <t xml:space="preserve"> IT1190012</t>
  </si>
  <si>
    <t xml:space="preserve"> IT1190034</t>
  </si>
  <si>
    <t xml:space="preserve"> IT1190100</t>
  </si>
  <si>
    <t>Обратный клапан пружинный (лат. шток)</t>
  </si>
  <si>
    <t xml:space="preserve"> IT1000012</t>
  </si>
  <si>
    <t xml:space="preserve"> IT1000034</t>
  </si>
  <si>
    <t xml:space="preserve"> IT1000100</t>
  </si>
  <si>
    <t xml:space="preserve"> IT1000014</t>
  </si>
  <si>
    <t xml:space="preserve"> IT1000112</t>
  </si>
  <si>
    <t xml:space="preserve"> IT1000200</t>
  </si>
  <si>
    <t>Обратный клапан пружинный (пласт. шток)</t>
  </si>
  <si>
    <t xml:space="preserve"> IT1030012</t>
  </si>
  <si>
    <t xml:space="preserve"> IT1030034</t>
  </si>
  <si>
    <t>IT1030100</t>
  </si>
  <si>
    <t xml:space="preserve"> IT1030114</t>
  </si>
  <si>
    <t xml:space="preserve"> IT1030112</t>
  </si>
  <si>
    <t xml:space="preserve"> IT1030200</t>
  </si>
  <si>
    <t>Фильтр грубой очистки</t>
  </si>
  <si>
    <t xml:space="preserve"> IT1920012</t>
  </si>
  <si>
    <t xml:space="preserve"> IT1920034</t>
  </si>
  <si>
    <t xml:space="preserve"> IT1920100</t>
  </si>
  <si>
    <t xml:space="preserve"> IT1920114</t>
  </si>
  <si>
    <t xml:space="preserve"> IT1920112</t>
  </si>
  <si>
    <t xml:space="preserve"> IT1920200</t>
  </si>
  <si>
    <t xml:space="preserve">Кран радиаторный прямой для подачи </t>
  </si>
  <si>
    <t>IT2940012</t>
  </si>
  <si>
    <t xml:space="preserve">Кран радиаторный угловой для подачи </t>
  </si>
  <si>
    <t>IT3940012</t>
  </si>
  <si>
    <t>Кран радиаторный прямой для обратки</t>
  </si>
  <si>
    <t>IT2960012</t>
  </si>
  <si>
    <t>Кран радиаторный угловой для обратки</t>
  </si>
  <si>
    <t>IT3960012</t>
  </si>
  <si>
    <t>Н-образный запорный клапан н.п. прямой</t>
  </si>
  <si>
    <t xml:space="preserve"> IT3050034</t>
  </si>
  <si>
    <t>3/4х3/4</t>
  </si>
  <si>
    <t>Н-образный запорный клапан н.п. угловой</t>
  </si>
  <si>
    <t xml:space="preserve"> IT3150034</t>
  </si>
  <si>
    <t>Фитинг для двухтрубных клапанов, 1/2” BP</t>
  </si>
  <si>
    <t xml:space="preserve"> IT3060012034</t>
  </si>
  <si>
    <t>1/2x3/4</t>
  </si>
  <si>
    <t>Редуктор давления MINIPRESS с выходом для манометра</t>
  </si>
  <si>
    <t xml:space="preserve"> IT3610012</t>
  </si>
  <si>
    <t xml:space="preserve"> IT3610034</t>
  </si>
  <si>
    <t xml:space="preserve">Укомплектованный коллектор с расходомерами </t>
  </si>
  <si>
    <t>IT9170010003034C</t>
  </si>
  <si>
    <t>3 выхода</t>
  </si>
  <si>
    <t>C1x3/4</t>
  </si>
  <si>
    <t>IT9170010004034C</t>
  </si>
  <si>
    <t>4 выхода</t>
  </si>
  <si>
    <t>IT9170010005034C</t>
  </si>
  <si>
    <t>5 выходов</t>
  </si>
  <si>
    <t>IT9170010006034C</t>
  </si>
  <si>
    <t>6 выходов</t>
  </si>
  <si>
    <t>IT9170010007034C</t>
  </si>
  <si>
    <t>7 выходов</t>
  </si>
  <si>
    <t>IT9170010008034C</t>
  </si>
  <si>
    <t>8 выходов</t>
  </si>
  <si>
    <t>IT9170010009034C</t>
  </si>
  <si>
    <t>9 выходов</t>
  </si>
  <si>
    <t>IT9170010010034C</t>
  </si>
  <si>
    <t>10 выходов</t>
  </si>
  <si>
    <t>IT9170010011034C</t>
  </si>
  <si>
    <t>11 выходов</t>
  </si>
  <si>
    <t>12 выходов</t>
  </si>
  <si>
    <t>13 выходов</t>
  </si>
  <si>
    <t>Смесительный узел 1" без насоса</t>
  </si>
  <si>
    <t>IT9490100200SPF</t>
  </si>
  <si>
    <t xml:space="preserve">Регулируемый концевой фитинг                                              с дренажным вентилем и                                     автоматическим воздухоотводчиком </t>
  </si>
  <si>
    <t>4890100AR</t>
  </si>
  <si>
    <t>Муфта для термометра в                                                    комплекте с термометром</t>
  </si>
  <si>
    <t>4920100BC</t>
  </si>
  <si>
    <t>Коммерческое предложение от 01.03.2018г. Цены с НДС в ЕВРО со склада в Киеве, Одессе.</t>
  </si>
  <si>
    <t xml:space="preserve">МП ООО "ОЛДИМ"            </t>
  </si>
  <si>
    <t>тел.: (044) 461-82-28, моб.: (093) 364 96 04</t>
  </si>
  <si>
    <t>моб.: (050) 316 60 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</si>
</sst>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[$€-1]"/>
    <numFmt numFmtId="165" formatCode="_-* #,##0.00\ [$€-1]_-;\-* #,##0.00\ [$€-1]_-;_-* &quot;-&quot;??\ [$€-1]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Arial Cyr"/>
      <charset val="204"/>
    </font>
    <font>
      <b/>
      <sz val="10"/>
      <color indexed="12"/>
      <name val="Arial Cyr"/>
      <charset val="204"/>
    </font>
    <font>
      <b/>
      <sz val="18"/>
      <name val="Times New Roman"/>
      <family val="1"/>
      <charset val="204"/>
    </font>
    <font>
      <sz val="10"/>
      <name val="Arial CE"/>
      <charset val="238"/>
    </font>
    <font>
      <b/>
      <sz val="1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indexed="12"/>
      <name val="Arial CE"/>
      <charset val="238"/>
    </font>
    <font>
      <sz val="10"/>
      <color indexed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7C80"/>
        <bgColor indexed="64"/>
      </patternFill>
    </fill>
    <fill>
      <patternFill patternType="solid">
        <fgColor indexed="9"/>
        <bgColor auto="1"/>
      </patternFill>
    </fill>
    <fill>
      <patternFill patternType="solid">
        <fgColor rgb="FFFF9999"/>
        <bgColor indexed="64"/>
      </patternFill>
    </fill>
  </fills>
  <borders count="3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4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9" fillId="0" borderId="0"/>
    <xf numFmtId="165" fontId="9" fillId="0" borderId="0" applyFont="0" applyFill="0" applyBorder="0" applyAlignment="0" applyProtection="0"/>
    <xf numFmtId="0" fontId="15" fillId="0" borderId="0"/>
    <xf numFmtId="0" fontId="16" fillId="0" borderId="0"/>
    <xf numFmtId="0" fontId="17" fillId="0" borderId="0"/>
    <xf numFmtId="0" fontId="16" fillId="0" borderId="0"/>
    <xf numFmtId="0" fontId="13" fillId="0" borderId="0"/>
    <xf numFmtId="0" fontId="9" fillId="0" borderId="0"/>
    <xf numFmtId="9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Protection="0"/>
  </cellStyleXfs>
  <cellXfs count="189">
    <xf numFmtId="0" fontId="0" fillId="0" borderId="0" xfId="0"/>
    <xf numFmtId="0" fontId="3" fillId="0" borderId="0" xfId="0" applyFont="1" applyAlignment="1"/>
    <xf numFmtId="0" fontId="4" fillId="0" borderId="0" xfId="0" applyFont="1"/>
    <xf numFmtId="0" fontId="5" fillId="0" borderId="0" xfId="0" applyFont="1"/>
    <xf numFmtId="0" fontId="7" fillId="0" borderId="0" xfId="1" applyFont="1" applyAlignment="1" applyProtection="1"/>
    <xf numFmtId="0" fontId="0" fillId="0" borderId="0" xfId="0" applyBorder="1"/>
    <xf numFmtId="0" fontId="8" fillId="0" borderId="1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1" fillId="0" borderId="0" xfId="0" applyFont="1"/>
    <xf numFmtId="0" fontId="10" fillId="2" borderId="4" xfId="2" applyFont="1" applyFill="1" applyBorder="1" applyAlignment="1">
      <alignment horizontal="center" vertical="center" wrapText="1"/>
    </xf>
    <xf numFmtId="0" fontId="10" fillId="2" borderId="2" xfId="2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9" fontId="1" fillId="2" borderId="7" xfId="0" applyNumberFormat="1" applyFont="1" applyFill="1" applyBorder="1" applyAlignment="1">
      <alignment horizontal="center"/>
    </xf>
    <xf numFmtId="0" fontId="10" fillId="2" borderId="2" xfId="2" applyFont="1" applyFill="1" applyBorder="1" applyAlignment="1">
      <alignment horizontal="center" vertical="center" wrapText="1"/>
    </xf>
    <xf numFmtId="2" fontId="11" fillId="2" borderId="2" xfId="2" applyNumberFormat="1" applyFont="1" applyFill="1" applyBorder="1" applyAlignment="1">
      <alignment horizontal="center" vertical="center"/>
    </xf>
    <xf numFmtId="0" fontId="10" fillId="2" borderId="2" xfId="2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49" fontId="0" fillId="3" borderId="6" xfId="0" applyNumberFormat="1" applyFont="1" applyFill="1" applyBorder="1" applyAlignment="1">
      <alignment horizontal="center" vertical="center"/>
    </xf>
    <xf numFmtId="49" fontId="0" fillId="0" borderId="9" xfId="0" applyNumberFormat="1" applyBorder="1" applyAlignment="1">
      <alignment horizontal="center" vertical="center"/>
    </xf>
    <xf numFmtId="164" fontId="12" fillId="0" borderId="3" xfId="0" applyNumberFormat="1" applyFont="1" applyBorder="1" applyAlignment="1">
      <alignment horizontal="center"/>
    </xf>
    <xf numFmtId="164" fontId="13" fillId="0" borderId="10" xfId="2" applyNumberFormat="1" applyFont="1" applyFill="1" applyBorder="1" applyAlignment="1">
      <alignment horizontal="center" vertical="center" wrapText="1"/>
    </xf>
    <xf numFmtId="0" fontId="0" fillId="0" borderId="8" xfId="0" applyBorder="1"/>
    <xf numFmtId="2" fontId="13" fillId="0" borderId="2" xfId="2" applyNumberFormat="1" applyFont="1" applyFill="1" applyBorder="1" applyAlignment="1">
      <alignment horizontal="center" vertical="center" wrapText="1"/>
    </xf>
    <xf numFmtId="2" fontId="9" fillId="0" borderId="3" xfId="2" applyNumberFormat="1" applyBorder="1" applyAlignment="1">
      <alignment horizontal="center" vertical="center"/>
    </xf>
    <xf numFmtId="2" fontId="9" fillId="0" borderId="10" xfId="2" applyNumberFormat="1" applyBorder="1" applyAlignment="1">
      <alignment horizontal="center" vertical="center"/>
    </xf>
    <xf numFmtId="0" fontId="0" fillId="0" borderId="11" xfId="0" applyBorder="1"/>
    <xf numFmtId="49" fontId="0" fillId="3" borderId="12" xfId="0" applyNumberFormat="1" applyFont="1" applyFill="1" applyBorder="1" applyAlignment="1">
      <alignment horizontal="center" vertical="center"/>
    </xf>
    <xf numFmtId="49" fontId="0" fillId="0" borderId="13" xfId="0" applyNumberFormat="1" applyBorder="1" applyAlignment="1">
      <alignment horizontal="center" vertical="center"/>
    </xf>
    <xf numFmtId="164" fontId="12" fillId="0" borderId="12" xfId="0" applyNumberFormat="1" applyFont="1" applyBorder="1" applyAlignment="1">
      <alignment horizontal="center"/>
    </xf>
    <xf numFmtId="164" fontId="13" fillId="0" borderId="14" xfId="2" applyNumberFormat="1" applyFont="1" applyFill="1" applyBorder="1" applyAlignment="1">
      <alignment horizontal="center" vertical="center" wrapText="1"/>
    </xf>
    <xf numFmtId="0" fontId="0" fillId="0" borderId="15" xfId="0" applyBorder="1"/>
    <xf numFmtId="2" fontId="13" fillId="0" borderId="12" xfId="2" applyNumberFormat="1" applyFont="1" applyFill="1" applyBorder="1" applyAlignment="1">
      <alignment horizontal="center" vertical="center" wrapText="1"/>
    </xf>
    <xf numFmtId="2" fontId="9" fillId="0" borderId="12" xfId="2" applyNumberFormat="1" applyBorder="1" applyAlignment="1">
      <alignment horizontal="center" vertical="center"/>
    </xf>
    <xf numFmtId="2" fontId="9" fillId="0" borderId="14" xfId="2" applyNumberForma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164" fontId="12" fillId="0" borderId="16" xfId="0" applyNumberFormat="1" applyFont="1" applyBorder="1" applyAlignment="1">
      <alignment horizontal="center"/>
    </xf>
    <xf numFmtId="12" fontId="0" fillId="0" borderId="13" xfId="0" applyNumberFormat="1" applyBorder="1" applyAlignment="1">
      <alignment horizontal="center" vertical="center"/>
    </xf>
    <xf numFmtId="164" fontId="12" fillId="0" borderId="17" xfId="0" applyNumberFormat="1" applyFont="1" applyBorder="1" applyAlignment="1">
      <alignment horizontal="center"/>
    </xf>
    <xf numFmtId="0" fontId="0" fillId="0" borderId="18" xfId="0" applyBorder="1"/>
    <xf numFmtId="2" fontId="13" fillId="0" borderId="6" xfId="2" applyNumberFormat="1" applyFont="1" applyFill="1" applyBorder="1" applyAlignment="1">
      <alignment horizontal="center" vertical="center" wrapText="1"/>
    </xf>
    <xf numFmtId="2" fontId="13" fillId="0" borderId="16" xfId="2" applyNumberFormat="1" applyFont="1" applyFill="1" applyBorder="1" applyAlignment="1">
      <alignment horizontal="center" vertical="center" wrapText="1"/>
    </xf>
    <xf numFmtId="0" fontId="0" fillId="0" borderId="19" xfId="0" applyBorder="1"/>
    <xf numFmtId="49" fontId="0" fillId="3" borderId="20" xfId="0" applyNumberFormat="1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/>
    </xf>
    <xf numFmtId="164" fontId="13" fillId="0" borderId="22" xfId="2" applyNumberFormat="1" applyFont="1" applyFill="1" applyBorder="1" applyAlignment="1">
      <alignment horizontal="center" vertical="center" wrapText="1"/>
    </xf>
    <xf numFmtId="2" fontId="13" fillId="0" borderId="20" xfId="2" applyNumberFormat="1" applyFont="1" applyFill="1" applyBorder="1" applyAlignment="1">
      <alignment horizontal="center" vertical="center" wrapText="1"/>
    </xf>
    <xf numFmtId="2" fontId="9" fillId="0" borderId="20" xfId="2" applyNumberFormat="1" applyBorder="1" applyAlignment="1">
      <alignment horizontal="center" vertical="center"/>
    </xf>
    <xf numFmtId="2" fontId="9" fillId="0" borderId="22" xfId="2" applyNumberFormat="1" applyBorder="1" applyAlignment="1">
      <alignment horizontal="center" vertical="center"/>
    </xf>
    <xf numFmtId="49" fontId="0" fillId="3" borderId="3" xfId="0" applyNumberFormat="1" applyFont="1" applyFill="1" applyBorder="1" applyAlignment="1">
      <alignment horizontal="center" vertical="center"/>
    </xf>
    <xf numFmtId="164" fontId="12" fillId="0" borderId="2" xfId="0" applyNumberFormat="1" applyFont="1" applyBorder="1" applyAlignment="1">
      <alignment horizontal="center" vertical="center"/>
    </xf>
    <xf numFmtId="164" fontId="12" fillId="0" borderId="17" xfId="0" applyNumberFormat="1" applyFont="1" applyBorder="1" applyAlignment="1">
      <alignment horizontal="center" vertical="center"/>
    </xf>
    <xf numFmtId="164" fontId="12" fillId="0" borderId="12" xfId="0" applyNumberFormat="1" applyFont="1" applyBorder="1" applyAlignment="1">
      <alignment horizontal="center" vertical="center"/>
    </xf>
    <xf numFmtId="164" fontId="12" fillId="0" borderId="16" xfId="0" applyNumberFormat="1" applyFont="1" applyBorder="1" applyAlignment="1">
      <alignment horizontal="center" vertical="center"/>
    </xf>
    <xf numFmtId="164" fontId="12" fillId="0" borderId="20" xfId="0" applyNumberFormat="1" applyFont="1" applyBorder="1" applyAlignment="1">
      <alignment horizontal="center" vertical="center"/>
    </xf>
    <xf numFmtId="0" fontId="0" fillId="0" borderId="8" xfId="0" applyBorder="1" applyAlignment="1">
      <alignment horizontal="center" vertical="top"/>
    </xf>
    <xf numFmtId="164" fontId="12" fillId="0" borderId="3" xfId="0" applyNumberFormat="1" applyFont="1" applyBorder="1" applyAlignment="1">
      <alignment horizontal="center" vertical="center"/>
    </xf>
    <xf numFmtId="2" fontId="13" fillId="0" borderId="3" xfId="2" applyNumberFormat="1" applyFont="1" applyFill="1" applyBorder="1" applyAlignment="1">
      <alignment horizontal="center" vertical="center" wrapText="1"/>
    </xf>
    <xf numFmtId="49" fontId="0" fillId="3" borderId="17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164" fontId="13" fillId="0" borderId="22" xfId="2" applyNumberFormat="1" applyFont="1" applyFill="1" applyBorder="1" applyAlignment="1">
      <alignment horizontal="center" wrapText="1"/>
    </xf>
    <xf numFmtId="49" fontId="0" fillId="3" borderId="3" xfId="0" applyNumberFormat="1" applyFont="1" applyFill="1" applyBorder="1" applyAlignment="1">
      <alignment horizontal="center" vertical="center" wrapText="1"/>
    </xf>
    <xf numFmtId="164" fontId="12" fillId="0" borderId="2" xfId="0" applyNumberFormat="1" applyFont="1" applyBorder="1" applyAlignment="1">
      <alignment horizontal="center"/>
    </xf>
    <xf numFmtId="164" fontId="13" fillId="0" borderId="10" xfId="2" applyNumberFormat="1" applyFont="1" applyFill="1" applyBorder="1" applyAlignment="1">
      <alignment horizontal="center" wrapText="1"/>
    </xf>
    <xf numFmtId="49" fontId="0" fillId="3" borderId="12" xfId="0" applyNumberFormat="1" applyFont="1" applyFill="1" applyBorder="1" applyAlignment="1">
      <alignment horizontal="center" vertical="center" wrapText="1"/>
    </xf>
    <xf numFmtId="164" fontId="13" fillId="0" borderId="14" xfId="2" applyNumberFormat="1" applyFont="1" applyFill="1" applyBorder="1" applyAlignment="1">
      <alignment horizontal="center" wrapText="1"/>
    </xf>
    <xf numFmtId="49" fontId="0" fillId="3" borderId="20" xfId="0" applyNumberFormat="1" applyFont="1" applyFill="1" applyBorder="1" applyAlignment="1">
      <alignment horizontal="center" vertical="center" wrapText="1"/>
    </xf>
    <xf numFmtId="164" fontId="12" fillId="0" borderId="20" xfId="0" applyNumberFormat="1" applyFont="1" applyBorder="1" applyAlignment="1">
      <alignment horizontal="center"/>
    </xf>
    <xf numFmtId="0" fontId="0" fillId="0" borderId="2" xfId="0" applyBorder="1" applyAlignment="1">
      <alignment horizontal="center" vertical="top" wrapText="1"/>
    </xf>
    <xf numFmtId="49" fontId="0" fillId="3" borderId="16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12" fillId="0" borderId="2" xfId="0" applyNumberFormat="1" applyFont="1" applyBorder="1" applyAlignment="1">
      <alignment horizontal="center" vertical="center"/>
    </xf>
    <xf numFmtId="164" fontId="13" fillId="0" borderId="2" xfId="2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2" fontId="13" fillId="0" borderId="16" xfId="2" applyNumberFormat="1" applyFont="1" applyFill="1" applyBorder="1" applyAlignment="1">
      <alignment horizontal="center" vertical="center" wrapText="1"/>
    </xf>
    <xf numFmtId="2" fontId="9" fillId="0" borderId="2" xfId="2" applyNumberFormat="1" applyBorder="1" applyAlignment="1">
      <alignment horizontal="center" vertical="center"/>
    </xf>
    <xf numFmtId="0" fontId="0" fillId="0" borderId="5" xfId="0" applyBorder="1" applyAlignment="1">
      <alignment horizontal="center" vertical="top" wrapText="1"/>
    </xf>
    <xf numFmtId="0" fontId="0" fillId="0" borderId="5" xfId="0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164" fontId="13" fillId="0" borderId="5" xfId="2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2" fontId="9" fillId="0" borderId="5" xfId="2" applyNumberFormat="1" applyBorder="1" applyAlignment="1">
      <alignment horizontal="center" vertical="center"/>
    </xf>
    <xf numFmtId="49" fontId="0" fillId="3" borderId="2" xfId="0" applyNumberFormat="1" applyFont="1" applyFill="1" applyBorder="1" applyAlignment="1">
      <alignment horizontal="center" vertical="center" wrapText="1"/>
    </xf>
    <xf numFmtId="2" fontId="13" fillId="0" borderId="2" xfId="2" applyNumberFormat="1" applyFont="1" applyFill="1" applyBorder="1" applyAlignment="1">
      <alignment horizontal="center" vertical="center" wrapText="1"/>
    </xf>
    <xf numFmtId="49" fontId="0" fillId="3" borderId="5" xfId="0" applyNumberFormat="1" applyFont="1" applyFill="1" applyBorder="1" applyAlignment="1">
      <alignment horizontal="center" vertical="center" wrapText="1"/>
    </xf>
    <xf numFmtId="2" fontId="13" fillId="0" borderId="5" xfId="2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 vertical="top" wrapText="1"/>
    </xf>
    <xf numFmtId="0" fontId="0" fillId="0" borderId="0" xfId="0" applyFill="1" applyBorder="1" applyAlignment="1">
      <alignment horizontal="center" vertical="center"/>
    </xf>
    <xf numFmtId="164" fontId="13" fillId="0" borderId="17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/>
    </xf>
    <xf numFmtId="2" fontId="9" fillId="0" borderId="16" xfId="2" applyNumberFormat="1" applyBorder="1" applyAlignment="1">
      <alignment horizontal="center" vertical="center"/>
    </xf>
    <xf numFmtId="0" fontId="0" fillId="0" borderId="16" xfId="0" applyBorder="1" applyAlignment="1">
      <alignment horizontal="left" vertical="top" wrapText="1"/>
    </xf>
    <xf numFmtId="0" fontId="0" fillId="0" borderId="12" xfId="0" applyFill="1" applyBorder="1" applyAlignment="1">
      <alignment horizontal="center" vertical="center"/>
    </xf>
    <xf numFmtId="164" fontId="13" fillId="0" borderId="12" xfId="2" applyNumberFormat="1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5" xfId="0" applyBorder="1" applyAlignment="1">
      <alignment horizontal="left" vertical="top" wrapText="1"/>
    </xf>
    <xf numFmtId="0" fontId="0" fillId="0" borderId="20" xfId="0" applyFill="1" applyBorder="1" applyAlignment="1">
      <alignment horizontal="center" vertical="center"/>
    </xf>
    <xf numFmtId="164" fontId="13" fillId="0" borderId="5" xfId="2" applyNumberFormat="1" applyFont="1" applyFill="1" applyBorder="1" applyAlignment="1">
      <alignment horizontal="center" vertical="center" wrapText="1"/>
    </xf>
    <xf numFmtId="2" fontId="9" fillId="0" borderId="5" xfId="2" applyNumberFormat="1" applyBorder="1" applyAlignment="1">
      <alignment horizontal="center" vertical="center"/>
    </xf>
    <xf numFmtId="164" fontId="13" fillId="0" borderId="16" xfId="2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49" fontId="0" fillId="3" borderId="6" xfId="0" applyNumberFormat="1" applyFont="1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/>
    </xf>
    <xf numFmtId="2" fontId="9" fillId="0" borderId="17" xfId="2" applyNumberFormat="1" applyBorder="1" applyAlignment="1">
      <alignment horizontal="center" vertical="center"/>
    </xf>
    <xf numFmtId="0" fontId="0" fillId="0" borderId="20" xfId="0" applyBorder="1" applyAlignment="1">
      <alignment horizontal="center"/>
    </xf>
    <xf numFmtId="2" fontId="13" fillId="0" borderId="5" xfId="2" applyNumberFormat="1" applyFont="1" applyFill="1" applyBorder="1" applyAlignment="1">
      <alignment horizontal="center" vertical="center" wrapText="1"/>
    </xf>
    <xf numFmtId="0" fontId="0" fillId="0" borderId="9" xfId="0" applyNumberFormat="1" applyBorder="1" applyAlignment="1">
      <alignment horizontal="center" vertical="center"/>
    </xf>
    <xf numFmtId="0" fontId="0" fillId="0" borderId="13" xfId="0" applyNumberFormat="1" applyBorder="1" applyAlignment="1">
      <alignment horizontal="center" vertical="center"/>
    </xf>
    <xf numFmtId="0" fontId="0" fillId="0" borderId="16" xfId="0" applyBorder="1"/>
    <xf numFmtId="49" fontId="0" fillId="3" borderId="17" xfId="0" applyNumberFormat="1" applyFont="1" applyFill="1" applyBorder="1" applyAlignment="1">
      <alignment horizontal="center" vertical="center" wrapText="1"/>
    </xf>
    <xf numFmtId="12" fontId="0" fillId="0" borderId="12" xfId="0" applyNumberFormat="1" applyBorder="1" applyAlignment="1">
      <alignment horizontal="center" vertical="center"/>
    </xf>
    <xf numFmtId="164" fontId="13" fillId="0" borderId="23" xfId="2" applyNumberFormat="1" applyFont="1" applyFill="1" applyBorder="1" applyAlignment="1">
      <alignment horizontal="center" vertical="center" wrapText="1"/>
    </xf>
    <xf numFmtId="0" fontId="0" fillId="0" borderId="12" xfId="0" applyBorder="1"/>
    <xf numFmtId="2" fontId="9" fillId="0" borderId="23" xfId="2" applyNumberForma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164" fontId="13" fillId="0" borderId="20" xfId="2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0" fontId="0" fillId="0" borderId="24" xfId="0" applyBorder="1"/>
    <xf numFmtId="49" fontId="0" fillId="0" borderId="12" xfId="0" applyNumberFormat="1" applyFont="1" applyFill="1" applyBorder="1" applyAlignment="1">
      <alignment horizontal="center" vertical="center" wrapText="1"/>
    </xf>
    <xf numFmtId="49" fontId="0" fillId="0" borderId="17" xfId="0" applyNumberFormat="1" applyFont="1" applyFill="1" applyBorder="1" applyAlignment="1">
      <alignment horizontal="center" vertical="center" wrapText="1"/>
    </xf>
    <xf numFmtId="12" fontId="0" fillId="0" borderId="25" xfId="0" applyNumberFormat="1" applyBorder="1" applyAlignment="1">
      <alignment horizontal="center" vertical="center"/>
    </xf>
    <xf numFmtId="164" fontId="12" fillId="0" borderId="6" xfId="0" applyNumberFormat="1" applyFont="1" applyBorder="1" applyAlignment="1">
      <alignment horizontal="center"/>
    </xf>
    <xf numFmtId="164" fontId="13" fillId="0" borderId="26" xfId="2" applyNumberFormat="1" applyFont="1" applyFill="1" applyBorder="1" applyAlignment="1">
      <alignment horizontal="center" vertical="center" wrapText="1"/>
    </xf>
    <xf numFmtId="0" fontId="0" fillId="0" borderId="17" xfId="0" applyBorder="1"/>
    <xf numFmtId="49" fontId="0" fillId="0" borderId="20" xfId="0" applyNumberFormat="1" applyFont="1" applyFill="1" applyBorder="1" applyAlignment="1">
      <alignment horizontal="center" vertical="center" wrapText="1"/>
    </xf>
    <xf numFmtId="0" fontId="0" fillId="0" borderId="20" xfId="0" applyBorder="1"/>
    <xf numFmtId="164" fontId="12" fillId="0" borderId="5" xfId="0" applyNumberFormat="1" applyFont="1" applyBorder="1" applyAlignment="1">
      <alignment horizontal="center" vertical="center"/>
    </xf>
    <xf numFmtId="0" fontId="0" fillId="0" borderId="27" xfId="0" applyBorder="1"/>
    <xf numFmtId="0" fontId="0" fillId="0" borderId="4" xfId="0" applyBorder="1" applyAlignment="1">
      <alignment horizontal="left" vertical="top"/>
    </xf>
    <xf numFmtId="49" fontId="0" fillId="0" borderId="2" xfId="0" applyNumberFormat="1" applyBorder="1" applyAlignment="1">
      <alignment horizontal="center" vertical="center"/>
    </xf>
    <xf numFmtId="164" fontId="13" fillId="0" borderId="4" xfId="2" applyNumberFormat="1" applyFont="1" applyFill="1" applyBorder="1" applyAlignment="1">
      <alignment horizontal="center" vertical="center" wrapText="1"/>
    </xf>
    <xf numFmtId="2" fontId="13" fillId="0" borderId="4" xfId="2" applyNumberFormat="1" applyFont="1" applyFill="1" applyBorder="1" applyAlignment="1">
      <alignment horizontal="center" vertical="center" wrapText="1"/>
    </xf>
    <xf numFmtId="2" fontId="9" fillId="0" borderId="2" xfId="2" applyNumberFormat="1" applyBorder="1" applyAlignment="1">
      <alignment horizontal="center" vertical="center"/>
    </xf>
    <xf numFmtId="0" fontId="0" fillId="0" borderId="5" xfId="0" applyBorder="1" applyAlignment="1">
      <alignment vertical="top"/>
    </xf>
    <xf numFmtId="49" fontId="0" fillId="3" borderId="4" xfId="0" applyNumberFormat="1" applyFont="1" applyFill="1" applyBorder="1" applyAlignment="1">
      <alignment horizontal="center" vertical="center" wrapText="1"/>
    </xf>
    <xf numFmtId="49" fontId="0" fillId="0" borderId="4" xfId="0" applyNumberFormat="1" applyBorder="1" applyAlignment="1">
      <alignment horizontal="center" vertical="center"/>
    </xf>
    <xf numFmtId="164" fontId="12" fillId="0" borderId="4" xfId="0" applyNumberFormat="1" applyFont="1" applyBorder="1" applyAlignment="1">
      <alignment horizontal="center" vertical="center"/>
    </xf>
    <xf numFmtId="0" fontId="0" fillId="0" borderId="4" xfId="0" applyBorder="1"/>
    <xf numFmtId="2" fontId="9" fillId="0" borderId="4" xfId="2" applyNumberFormat="1" applyBorder="1" applyAlignment="1">
      <alignment horizontal="center" vertical="center"/>
    </xf>
    <xf numFmtId="0" fontId="0" fillId="0" borderId="2" xfId="0" applyBorder="1"/>
    <xf numFmtId="0" fontId="0" fillId="0" borderId="19" xfId="0" applyBorder="1" applyAlignment="1">
      <alignment vertical="top"/>
    </xf>
    <xf numFmtId="0" fontId="0" fillId="0" borderId="28" xfId="0" applyBorder="1" applyAlignment="1">
      <alignment horizontal="center" vertical="top"/>
    </xf>
    <xf numFmtId="0" fontId="0" fillId="0" borderId="1" xfId="0" applyBorder="1" applyAlignment="1">
      <alignment horizontal="center" vertical="center"/>
    </xf>
    <xf numFmtId="0" fontId="0" fillId="0" borderId="28" xfId="0" applyBorder="1"/>
    <xf numFmtId="0" fontId="0" fillId="0" borderId="19" xfId="0" applyBorder="1" applyAlignment="1">
      <alignment horizontal="center" vertical="top"/>
    </xf>
    <xf numFmtId="0" fontId="0" fillId="0" borderId="29" xfId="0" applyBorder="1" applyAlignment="1">
      <alignment horizontal="center" vertical="center"/>
    </xf>
    <xf numFmtId="164" fontId="13" fillId="0" borderId="7" xfId="2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top"/>
    </xf>
    <xf numFmtId="0" fontId="0" fillId="0" borderId="0" xfId="0" applyBorder="1" applyAlignment="1">
      <alignment horizontal="center" vertical="center"/>
    </xf>
    <xf numFmtId="2" fontId="9" fillId="0" borderId="26" xfId="2" applyNumberFormat="1" applyBorder="1" applyAlignment="1">
      <alignment horizontal="center" vertical="center"/>
    </xf>
    <xf numFmtId="0" fontId="0" fillId="0" borderId="8" xfId="0" applyBorder="1" applyAlignment="1">
      <alignment vertical="top" wrapText="1"/>
    </xf>
    <xf numFmtId="49" fontId="0" fillId="0" borderId="21" xfId="0" applyNumberFormat="1" applyBorder="1" applyAlignment="1">
      <alignment horizontal="center" vertical="center"/>
    </xf>
    <xf numFmtId="2" fontId="9" fillId="0" borderId="7" xfId="2" applyNumberFormat="1" applyBorder="1" applyAlignment="1">
      <alignment horizontal="center" vertical="center"/>
    </xf>
    <xf numFmtId="0" fontId="0" fillId="0" borderId="8" xfId="0" applyBorder="1" applyAlignment="1">
      <alignment horizontal="center" vertical="top" wrapText="1"/>
    </xf>
    <xf numFmtId="0" fontId="0" fillId="0" borderId="2" xfId="0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0" fontId="0" fillId="0" borderId="3" xfId="0" applyBorder="1"/>
    <xf numFmtId="2" fontId="9" fillId="0" borderId="6" xfId="2" applyNumberFormat="1" applyBorder="1" applyAlignment="1">
      <alignment horizontal="center" vertical="center"/>
    </xf>
    <xf numFmtId="0" fontId="0" fillId="0" borderId="0" xfId="0" applyAlignment="1">
      <alignment horizontal="center" vertical="top"/>
    </xf>
    <xf numFmtId="49" fontId="0" fillId="0" borderId="12" xfId="0" applyNumberFormat="1" applyBorder="1" applyAlignment="1">
      <alignment horizontal="center" vertical="center"/>
    </xf>
    <xf numFmtId="0" fontId="0" fillId="0" borderId="16" xfId="0" applyBorder="1" applyAlignment="1">
      <alignment horizontal="center" wrapText="1"/>
    </xf>
    <xf numFmtId="0" fontId="0" fillId="0" borderId="13" xfId="0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6" xfId="0" applyBorder="1"/>
    <xf numFmtId="0" fontId="0" fillId="0" borderId="16" xfId="0" applyBorder="1" applyAlignment="1">
      <alignment horizontal="center" vertical="center"/>
    </xf>
    <xf numFmtId="2" fontId="13" fillId="0" borderId="17" xfId="2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wrapText="1"/>
    </xf>
    <xf numFmtId="0" fontId="0" fillId="0" borderId="2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4" fontId="13" fillId="0" borderId="30" xfId="2" applyNumberFormat="1" applyFont="1" applyFill="1" applyBorder="1" applyAlignment="1">
      <alignment horizontal="center" vertical="center" wrapText="1"/>
    </xf>
    <xf numFmtId="2" fontId="9" fillId="0" borderId="30" xfId="2" applyNumberFormat="1" applyBorder="1" applyAlignment="1">
      <alignment horizontal="center" vertical="center"/>
    </xf>
    <xf numFmtId="0" fontId="0" fillId="0" borderId="30" xfId="0" applyBorder="1" applyAlignment="1">
      <alignment horizontal="left" vertical="top" wrapText="1"/>
    </xf>
    <xf numFmtId="164" fontId="13" fillId="0" borderId="2" xfId="2" applyNumberFormat="1" applyFont="1" applyFill="1" applyBorder="1" applyAlignment="1">
      <alignment horizontal="center" vertical="center" wrapText="1"/>
    </xf>
    <xf numFmtId="0" fontId="0" fillId="0" borderId="31" xfId="0" applyBorder="1" applyAlignment="1">
      <alignment horizontal="left" vertical="top" wrapText="1"/>
    </xf>
    <xf numFmtId="0" fontId="0" fillId="0" borderId="31" xfId="0" applyBorder="1" applyAlignment="1">
      <alignment horizontal="center" vertical="center"/>
    </xf>
    <xf numFmtId="164" fontId="13" fillId="0" borderId="28" xfId="2" applyNumberFormat="1" applyFont="1" applyFill="1" applyBorder="1" applyAlignment="1">
      <alignment horizontal="center" vertical="center" wrapText="1"/>
    </xf>
    <xf numFmtId="0" fontId="0" fillId="0" borderId="31" xfId="0" applyBorder="1"/>
    <xf numFmtId="0" fontId="0" fillId="0" borderId="32" xfId="0" applyBorder="1"/>
    <xf numFmtId="2" fontId="14" fillId="4" borderId="4" xfId="0" applyNumberFormat="1" applyFont="1" applyFill="1" applyBorder="1" applyAlignment="1">
      <alignment horizontal="center" vertical="center"/>
    </xf>
    <xf numFmtId="0" fontId="9" fillId="0" borderId="29" xfId="2" applyBorder="1"/>
    <xf numFmtId="0" fontId="9" fillId="0" borderId="0" xfId="2"/>
    <xf numFmtId="0" fontId="3" fillId="0" borderId="0" xfId="0" applyFont="1" applyBorder="1" applyAlignment="1"/>
  </cellXfs>
  <cellStyles count="14">
    <cellStyle name="Euro" xfId="3"/>
    <cellStyle name="Normalny 2" xfId="4"/>
    <cellStyle name="Normalny 2 2" xfId="5"/>
    <cellStyle name="Normalny 3" xfId="6"/>
    <cellStyle name="Normalny 3 2" xfId="7"/>
    <cellStyle name="Normalny 3 2 2" xfId="8"/>
    <cellStyle name="Normalny 7" xfId="9"/>
    <cellStyle name="Procentowy 2" xfId="10"/>
    <cellStyle name="Procentowy 3" xfId="11"/>
    <cellStyle name="Гиперссылка" xfId="1" builtinId="8"/>
    <cellStyle name="Гиперссылка 2" xfId="12"/>
    <cellStyle name="Обычный" xfId="0" builtinId="0"/>
    <cellStyle name="Обычный 2" xfId="2"/>
    <cellStyle name="Обычный 3" xfId="1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990600</xdr:colOff>
      <xdr:row>13</xdr:row>
      <xdr:rowOff>161925</xdr:rowOff>
    </xdr:from>
    <xdr:to>
      <xdr:col>0</xdr:col>
      <xdr:colOff>2321306</xdr:colOff>
      <xdr:row>17</xdr:row>
      <xdr:rowOff>47625</xdr:rowOff>
    </xdr:to>
    <xdr:pic>
      <xdr:nvPicPr>
        <xdr:cNvPr id="2" name="zoom_itap090%20(1).jpeg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rcRect l="8399" t="27828" r="9756" b="26652"/>
        <a:stretch>
          <a:fillRect/>
        </a:stretch>
      </xdr:blipFill>
      <xdr:spPr>
        <a:xfrm>
          <a:off x="990600" y="2737485"/>
          <a:ext cx="1330706" cy="6172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866775</xdr:colOff>
      <xdr:row>19</xdr:row>
      <xdr:rowOff>123825</xdr:rowOff>
    </xdr:from>
    <xdr:to>
      <xdr:col>0</xdr:col>
      <xdr:colOff>2382151</xdr:colOff>
      <xdr:row>23</xdr:row>
      <xdr:rowOff>66675</xdr:rowOff>
    </xdr:to>
    <xdr:pic>
      <xdr:nvPicPr>
        <xdr:cNvPr id="3" name="zoom_itap091%20(1).jpeg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rcRect l="6942" t="28002" r="7829" b="28094"/>
        <a:stretch>
          <a:fillRect/>
        </a:stretch>
      </xdr:blipFill>
      <xdr:spPr>
        <a:xfrm>
          <a:off x="866775" y="3804285"/>
          <a:ext cx="1515376" cy="6743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1009650</xdr:colOff>
      <xdr:row>24</xdr:row>
      <xdr:rowOff>180976</xdr:rowOff>
    </xdr:from>
    <xdr:to>
      <xdr:col>0</xdr:col>
      <xdr:colOff>1638300</xdr:colOff>
      <xdr:row>26</xdr:row>
      <xdr:rowOff>192745</xdr:rowOff>
    </xdr:to>
    <xdr:pic>
      <xdr:nvPicPr>
        <xdr:cNvPr id="4" name="zoom_itap092%20(1).jpeg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rcRect l="18739" t="19816" r="19232" b="17501"/>
        <a:stretch>
          <a:fillRect/>
        </a:stretch>
      </xdr:blipFill>
      <xdr:spPr>
        <a:xfrm>
          <a:off x="1009650" y="4783456"/>
          <a:ext cx="628650" cy="4842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1000125</xdr:colOff>
      <xdr:row>27</xdr:row>
      <xdr:rowOff>180975</xdr:rowOff>
    </xdr:from>
    <xdr:to>
      <xdr:col>0</xdr:col>
      <xdr:colOff>1657350</xdr:colOff>
      <xdr:row>29</xdr:row>
      <xdr:rowOff>232919</xdr:rowOff>
    </xdr:to>
    <xdr:pic>
      <xdr:nvPicPr>
        <xdr:cNvPr id="5" name="zoom_itap093%20(1).jpeg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rcRect l="17233" t="20524" r="16369" b="20077"/>
        <a:stretch>
          <a:fillRect/>
        </a:stretch>
      </xdr:blipFill>
      <xdr:spPr>
        <a:xfrm>
          <a:off x="1000125" y="5492115"/>
          <a:ext cx="657225" cy="5243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781050</xdr:colOff>
      <xdr:row>31</xdr:row>
      <xdr:rowOff>95250</xdr:rowOff>
    </xdr:from>
    <xdr:to>
      <xdr:col>0</xdr:col>
      <xdr:colOff>1958207</xdr:colOff>
      <xdr:row>35</xdr:row>
      <xdr:rowOff>70484</xdr:rowOff>
    </xdr:to>
    <xdr:pic>
      <xdr:nvPicPr>
        <xdr:cNvPr id="6" name="image.png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781050" y="6297930"/>
          <a:ext cx="1177157" cy="7067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819152</xdr:colOff>
      <xdr:row>47</xdr:row>
      <xdr:rowOff>66678</xdr:rowOff>
    </xdr:from>
    <xdr:to>
      <xdr:col>0</xdr:col>
      <xdr:colOff>2106273</xdr:colOff>
      <xdr:row>51</xdr:row>
      <xdr:rowOff>28578</xdr:rowOff>
    </xdr:to>
    <xdr:pic>
      <xdr:nvPicPr>
        <xdr:cNvPr id="7" name="image.pdf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 rot="16200000">
          <a:off x="1116003" y="10856927"/>
          <a:ext cx="693420" cy="12871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819150</xdr:colOff>
      <xdr:row>53</xdr:row>
      <xdr:rowOff>123825</xdr:rowOff>
    </xdr:from>
    <xdr:to>
      <xdr:col>0</xdr:col>
      <xdr:colOff>2099333</xdr:colOff>
      <xdr:row>57</xdr:row>
      <xdr:rowOff>38101</xdr:rowOff>
    </xdr:to>
    <xdr:pic>
      <xdr:nvPicPr>
        <xdr:cNvPr id="8" name="image.png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rcRect r="6462"/>
        <a:stretch>
          <a:fillRect/>
        </a:stretch>
      </xdr:blipFill>
      <xdr:spPr>
        <a:xfrm rot="16200000">
          <a:off x="1136344" y="11998631"/>
          <a:ext cx="645796" cy="1280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1343051</xdr:colOff>
      <xdr:row>68</xdr:row>
      <xdr:rowOff>161926</xdr:rowOff>
    </xdr:from>
    <xdr:to>
      <xdr:col>0</xdr:col>
      <xdr:colOff>1885369</xdr:colOff>
      <xdr:row>68</xdr:row>
      <xdr:rowOff>638176</xdr:rowOff>
    </xdr:to>
    <xdr:pic>
      <xdr:nvPicPr>
        <xdr:cNvPr id="9" name="image.png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1343051" y="16666846"/>
          <a:ext cx="542318" cy="4762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1352550</xdr:colOff>
      <xdr:row>69</xdr:row>
      <xdr:rowOff>215901</xdr:rowOff>
    </xdr:from>
    <xdr:to>
      <xdr:col>0</xdr:col>
      <xdr:colOff>1828800</xdr:colOff>
      <xdr:row>69</xdr:row>
      <xdr:rowOff>628650</xdr:rowOff>
    </xdr:to>
    <xdr:pic>
      <xdr:nvPicPr>
        <xdr:cNvPr id="10" name="image.png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1352550" y="17383761"/>
          <a:ext cx="476250" cy="4127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1266826</xdr:colOff>
      <xdr:row>71</xdr:row>
      <xdr:rowOff>171452</xdr:rowOff>
    </xdr:from>
    <xdr:to>
      <xdr:col>0</xdr:col>
      <xdr:colOff>1952626</xdr:colOff>
      <xdr:row>72</xdr:row>
      <xdr:rowOff>354624</xdr:rowOff>
    </xdr:to>
    <xdr:pic>
      <xdr:nvPicPr>
        <xdr:cNvPr id="11" name="image.pdf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rcRect t="5085" b="3889"/>
        <a:stretch>
          <a:fillRect/>
        </a:stretch>
      </xdr:blipFill>
      <xdr:spPr>
        <a:xfrm>
          <a:off x="1266826" y="18665192"/>
          <a:ext cx="685800" cy="5641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866775</xdr:colOff>
      <xdr:row>59</xdr:row>
      <xdr:rowOff>95250</xdr:rowOff>
    </xdr:from>
    <xdr:to>
      <xdr:col>0</xdr:col>
      <xdr:colOff>1981200</xdr:colOff>
      <xdr:row>63</xdr:row>
      <xdr:rowOff>164068</xdr:rowOff>
    </xdr:to>
    <xdr:pic>
      <xdr:nvPicPr>
        <xdr:cNvPr id="12" name="image.pdf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866775" y="13392150"/>
          <a:ext cx="1114425" cy="8003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0</xdr:col>
      <xdr:colOff>104775</xdr:colOff>
      <xdr:row>0</xdr:row>
      <xdr:rowOff>95250</xdr:rowOff>
    </xdr:from>
    <xdr:to>
      <xdr:col>1</xdr:col>
      <xdr:colOff>72097</xdr:colOff>
      <xdr:row>6</xdr:row>
      <xdr:rowOff>57149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04775" y="95250"/>
          <a:ext cx="3335362" cy="10591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819151</xdr:colOff>
      <xdr:row>3</xdr:row>
      <xdr:rowOff>129414</xdr:rowOff>
    </xdr:from>
    <xdr:to>
      <xdr:col>4</xdr:col>
      <xdr:colOff>211707</xdr:colOff>
      <xdr:row>7</xdr:row>
      <xdr:rowOff>161925</xdr:rowOff>
    </xdr:to>
    <xdr:pic>
      <xdr:nvPicPr>
        <xdr:cNvPr id="14" name="Рисунок 13" descr="Похожее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7191" y="678054"/>
          <a:ext cx="2143376" cy="764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866775</xdr:colOff>
      <xdr:row>84</xdr:row>
      <xdr:rowOff>200025</xdr:rowOff>
    </xdr:from>
    <xdr:to>
      <xdr:col>0</xdr:col>
      <xdr:colOff>2152649</xdr:colOff>
      <xdr:row>84</xdr:row>
      <xdr:rowOff>1409699</xdr:rowOff>
    </xdr:to>
    <xdr:pic>
      <xdr:nvPicPr>
        <xdr:cNvPr id="15" name="Рисунок 14" descr="C:\Users\user\Desktop\Безымянный.png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2054185"/>
          <a:ext cx="1285874" cy="12096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447675</xdr:colOff>
      <xdr:row>75</xdr:row>
      <xdr:rowOff>47625</xdr:rowOff>
    </xdr:from>
    <xdr:to>
      <xdr:col>0</xdr:col>
      <xdr:colOff>2571749</xdr:colOff>
      <xdr:row>82</xdr:row>
      <xdr:rowOff>104775</xdr:rowOff>
    </xdr:to>
    <xdr:pic>
      <xdr:nvPicPr>
        <xdr:cNvPr id="16" name="Рисунок 15" descr="C:\Users\user\Desktop\razdijelnik_itap917C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9775805"/>
          <a:ext cx="2124074" cy="17106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640080</xdr:colOff>
      <xdr:row>36</xdr:row>
      <xdr:rowOff>381000</xdr:rowOff>
    </xdr:from>
    <xdr:to>
      <xdr:col>0</xdr:col>
      <xdr:colOff>1478280</xdr:colOff>
      <xdr:row>37</xdr:row>
      <xdr:rowOff>152400</xdr:rowOff>
    </xdr:to>
    <xdr:pic>
      <xdr:nvPicPr>
        <xdr:cNvPr id="17" name="Рисунок 16" descr="C:\Users\user\Desktop\Безымянный.png"/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7505700"/>
          <a:ext cx="838200" cy="5562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1691640</xdr:colOff>
      <xdr:row>36</xdr:row>
      <xdr:rowOff>373380</xdr:rowOff>
    </xdr:from>
    <xdr:to>
      <xdr:col>0</xdr:col>
      <xdr:colOff>2491740</xdr:colOff>
      <xdr:row>37</xdr:row>
      <xdr:rowOff>167640</xdr:rowOff>
    </xdr:to>
    <xdr:pic>
      <xdr:nvPicPr>
        <xdr:cNvPr id="18" name="Рисунок 17" descr="C:\Users\user\Desktop\Безымянный.png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1640" y="7498080"/>
          <a:ext cx="800100" cy="5791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815340</xdr:colOff>
      <xdr:row>38</xdr:row>
      <xdr:rowOff>358140</xdr:rowOff>
    </xdr:from>
    <xdr:to>
      <xdr:col>0</xdr:col>
      <xdr:colOff>1584960</xdr:colOff>
      <xdr:row>39</xdr:row>
      <xdr:rowOff>137160</xdr:rowOff>
    </xdr:to>
    <xdr:pic>
      <xdr:nvPicPr>
        <xdr:cNvPr id="19" name="Рисунок 18" descr="C:\Users\user\Desktop\Безымянный.png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40" y="8458200"/>
          <a:ext cx="769620" cy="5638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1661160</xdr:colOff>
      <xdr:row>38</xdr:row>
      <xdr:rowOff>365760</xdr:rowOff>
    </xdr:from>
    <xdr:to>
      <xdr:col>0</xdr:col>
      <xdr:colOff>2385060</xdr:colOff>
      <xdr:row>39</xdr:row>
      <xdr:rowOff>160020</xdr:rowOff>
    </xdr:to>
    <xdr:pic>
      <xdr:nvPicPr>
        <xdr:cNvPr id="20" name="Рисунок 19" descr="C:\Users\user\Desktop\Безымянный.png"/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160" y="8465820"/>
          <a:ext cx="723900" cy="5791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1132840</xdr:colOff>
      <xdr:row>40</xdr:row>
      <xdr:rowOff>180340</xdr:rowOff>
    </xdr:from>
    <xdr:to>
      <xdr:col>0</xdr:col>
      <xdr:colOff>1948180</xdr:colOff>
      <xdr:row>42</xdr:row>
      <xdr:rowOff>241300</xdr:rowOff>
    </xdr:to>
    <xdr:pic>
      <xdr:nvPicPr>
        <xdr:cNvPr id="21" name="Рисунок 20" descr="C:\Users\user\Desktop\Безымянный.png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2840" y="9255760"/>
          <a:ext cx="815340" cy="6705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939800</xdr:colOff>
      <xdr:row>43</xdr:row>
      <xdr:rowOff>185420</xdr:rowOff>
    </xdr:from>
    <xdr:to>
      <xdr:col>0</xdr:col>
      <xdr:colOff>1892300</xdr:colOff>
      <xdr:row>45</xdr:row>
      <xdr:rowOff>261620</xdr:rowOff>
    </xdr:to>
    <xdr:pic>
      <xdr:nvPicPr>
        <xdr:cNvPr id="22" name="Рисунок 21" descr="C:\Users\user\Desktop\Безымянный.png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00" y="10175240"/>
          <a:ext cx="952500" cy="685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2552700</xdr:colOff>
      <xdr:row>64</xdr:row>
      <xdr:rowOff>38100</xdr:rowOff>
    </xdr:from>
    <xdr:to>
      <xdr:col>0</xdr:col>
      <xdr:colOff>3208020</xdr:colOff>
      <xdr:row>64</xdr:row>
      <xdr:rowOff>556260</xdr:rowOff>
    </xdr:to>
    <xdr:pic>
      <xdr:nvPicPr>
        <xdr:cNvPr id="23" name="Рисунок 22" descr="C:\Users\user\Desktop\Безымянный.png"/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14257020"/>
          <a:ext cx="655320" cy="5181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2567940</xdr:colOff>
      <xdr:row>65</xdr:row>
      <xdr:rowOff>30480</xdr:rowOff>
    </xdr:from>
    <xdr:to>
      <xdr:col>0</xdr:col>
      <xdr:colOff>3192780</xdr:colOff>
      <xdr:row>65</xdr:row>
      <xdr:rowOff>533400</xdr:rowOff>
    </xdr:to>
    <xdr:pic>
      <xdr:nvPicPr>
        <xdr:cNvPr id="24" name="Рисунок 23" descr="C:\Users\user\Desktop\Безымянный.png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7940" y="14820900"/>
          <a:ext cx="624840" cy="5029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2514600</xdr:colOff>
      <xdr:row>66</xdr:row>
      <xdr:rowOff>53340</xdr:rowOff>
    </xdr:from>
    <xdr:to>
      <xdr:col>0</xdr:col>
      <xdr:colOff>3230880</xdr:colOff>
      <xdr:row>66</xdr:row>
      <xdr:rowOff>563880</xdr:rowOff>
    </xdr:to>
    <xdr:pic>
      <xdr:nvPicPr>
        <xdr:cNvPr id="25" name="Рисунок 24" descr="C:\Users\user\Desktop\Безымянный.png"/>
        <xdr:cNvPicPr/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15415260"/>
          <a:ext cx="716280" cy="5105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2506980</xdr:colOff>
      <xdr:row>67</xdr:row>
      <xdr:rowOff>22860</xdr:rowOff>
    </xdr:from>
    <xdr:to>
      <xdr:col>0</xdr:col>
      <xdr:colOff>3169920</xdr:colOff>
      <xdr:row>67</xdr:row>
      <xdr:rowOff>518160</xdr:rowOff>
    </xdr:to>
    <xdr:pic>
      <xdr:nvPicPr>
        <xdr:cNvPr id="26" name="Рисунок 25" descr="C:\Users\user\Desktop\Безымянный.png"/>
        <xdr:cNvPicPr/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6980" y="15956280"/>
          <a:ext cx="662940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1036320</xdr:colOff>
      <xdr:row>70</xdr:row>
      <xdr:rowOff>190500</xdr:rowOff>
    </xdr:from>
    <xdr:to>
      <xdr:col>0</xdr:col>
      <xdr:colOff>2148840</xdr:colOff>
      <xdr:row>70</xdr:row>
      <xdr:rowOff>647700</xdr:rowOff>
    </xdr:to>
    <xdr:pic>
      <xdr:nvPicPr>
        <xdr:cNvPr id="27" name="Рисунок 26" descr="C:\Users\user\Desktop\Безымянный.png"/>
        <xdr:cNvPicPr/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" y="18021300"/>
          <a:ext cx="1112520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2529840</xdr:colOff>
      <xdr:row>85</xdr:row>
      <xdr:rowOff>38100</xdr:rowOff>
    </xdr:from>
    <xdr:to>
      <xdr:col>0</xdr:col>
      <xdr:colOff>3246120</xdr:colOff>
      <xdr:row>85</xdr:row>
      <xdr:rowOff>967740</xdr:rowOff>
    </xdr:to>
    <xdr:pic>
      <xdr:nvPicPr>
        <xdr:cNvPr id="28" name="Рисунок 27" descr="C:\Users\user\Desktop\Безымянный.png"/>
        <xdr:cNvPicPr/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9840" y="23324820"/>
          <a:ext cx="716280" cy="9296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2339340</xdr:colOff>
      <xdr:row>86</xdr:row>
      <xdr:rowOff>38100</xdr:rowOff>
    </xdr:from>
    <xdr:to>
      <xdr:col>0</xdr:col>
      <xdr:colOff>3276600</xdr:colOff>
      <xdr:row>86</xdr:row>
      <xdr:rowOff>944880</xdr:rowOff>
    </xdr:to>
    <xdr:pic>
      <xdr:nvPicPr>
        <xdr:cNvPr id="29" name="Рисунок 28" descr="C:\Users\user\Desktop\Безымянный.png"/>
        <xdr:cNvPicPr/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9340" y="24315420"/>
          <a:ext cx="937260" cy="9067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oldim.kiev.u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15D5D"/>
  </sheetPr>
  <dimension ref="A1:K97"/>
  <sheetViews>
    <sheetView tabSelected="1" zoomScaleNormal="100" workbookViewId="0">
      <selection activeCell="M11" sqref="M11"/>
    </sheetView>
  </sheetViews>
  <sheetFormatPr defaultColWidth="9.109375" defaultRowHeight="14.4" x14ac:dyDescent="0.3"/>
  <cols>
    <col min="1" max="1" width="49.109375" customWidth="1"/>
    <col min="2" max="2" width="19.109375" customWidth="1"/>
    <col min="3" max="3" width="11.6640625" customWidth="1"/>
    <col min="4" max="5" width="9.33203125" customWidth="1"/>
    <col min="6" max="6" width="6.44140625" customWidth="1"/>
  </cols>
  <sheetData>
    <row r="1" spans="1:11" x14ac:dyDescent="0.3">
      <c r="G1" s="1" t="s">
        <v>129</v>
      </c>
      <c r="H1" s="2"/>
      <c r="I1" s="2"/>
      <c r="J1" s="2"/>
    </row>
    <row r="2" spans="1:11" x14ac:dyDescent="0.3">
      <c r="G2" s="1" t="s">
        <v>0</v>
      </c>
      <c r="H2" s="2"/>
      <c r="I2" s="2"/>
      <c r="J2" s="2"/>
    </row>
    <row r="3" spans="1:11" x14ac:dyDescent="0.3">
      <c r="G3" s="1" t="s">
        <v>130</v>
      </c>
      <c r="H3" s="2"/>
      <c r="I3" s="2"/>
      <c r="J3" s="2"/>
    </row>
    <row r="4" spans="1:11" x14ac:dyDescent="0.3">
      <c r="D4" s="3"/>
      <c r="E4" s="3"/>
      <c r="G4" s="1" t="s">
        <v>1</v>
      </c>
      <c r="H4" s="2"/>
      <c r="I4" s="2"/>
      <c r="J4" s="2"/>
    </row>
    <row r="5" spans="1:11" x14ac:dyDescent="0.3">
      <c r="D5" s="3"/>
      <c r="E5" s="3"/>
      <c r="G5" s="1" t="s">
        <v>131</v>
      </c>
      <c r="H5" s="2"/>
      <c r="I5" s="2"/>
      <c r="J5" s="2"/>
    </row>
    <row r="6" spans="1:11" x14ac:dyDescent="0.3">
      <c r="D6" s="3"/>
      <c r="E6" s="3"/>
      <c r="G6" s="1" t="s">
        <v>2</v>
      </c>
      <c r="H6" s="2"/>
      <c r="I6" s="2"/>
      <c r="J6" s="2"/>
    </row>
    <row r="7" spans="1:11" x14ac:dyDescent="0.3">
      <c r="G7" s="4" t="s">
        <v>3</v>
      </c>
      <c r="H7" s="2"/>
      <c r="I7" s="2"/>
      <c r="J7" s="2"/>
    </row>
    <row r="8" spans="1:11" ht="15" thickBot="1" x14ac:dyDescent="0.35">
      <c r="A8" s="5"/>
      <c r="B8" s="5"/>
      <c r="C8" s="5"/>
      <c r="D8" s="5"/>
      <c r="E8" s="5"/>
      <c r="F8" s="5"/>
      <c r="G8" s="5"/>
      <c r="H8" s="5"/>
    </row>
    <row r="9" spans="1:11" ht="23.4" thickBot="1" x14ac:dyDescent="0.35">
      <c r="A9" s="6" t="s">
        <v>4</v>
      </c>
      <c r="B9" s="6"/>
      <c r="C9" s="6"/>
      <c r="D9" s="6"/>
      <c r="E9" s="6"/>
      <c r="F9" s="6"/>
      <c r="G9" s="6"/>
      <c r="H9" s="6"/>
      <c r="I9" s="6"/>
      <c r="J9" s="6"/>
    </row>
    <row r="10" spans="1:11" ht="11.4" customHeight="1" thickBot="1" x14ac:dyDescent="0.35">
      <c r="G10" s="5"/>
      <c r="H10" s="5"/>
      <c r="I10" s="5"/>
    </row>
    <row r="11" spans="1:11" ht="19.5" customHeight="1" thickBot="1" x14ac:dyDescent="0.35">
      <c r="A11" s="7" t="s">
        <v>5</v>
      </c>
      <c r="B11" s="7" t="s">
        <v>6</v>
      </c>
      <c r="C11" s="7" t="s">
        <v>7</v>
      </c>
      <c r="D11" s="8" t="s">
        <v>8</v>
      </c>
      <c r="E11" s="9" t="s">
        <v>9</v>
      </c>
      <c r="F11" s="10"/>
      <c r="G11" s="11" t="s">
        <v>10</v>
      </c>
      <c r="H11" s="12" t="s">
        <v>11</v>
      </c>
      <c r="I11" s="13" t="s">
        <v>12</v>
      </c>
      <c r="J11" s="13" t="s">
        <v>13</v>
      </c>
      <c r="K11" s="10"/>
    </row>
    <row r="12" spans="1:11" ht="15" thickBot="1" x14ac:dyDescent="0.35">
      <c r="A12" s="14"/>
      <c r="B12" s="15"/>
      <c r="C12" s="14"/>
      <c r="D12" s="16"/>
      <c r="E12" s="17">
        <v>0</v>
      </c>
      <c r="F12" s="10"/>
      <c r="G12" s="18" t="s">
        <v>14</v>
      </c>
      <c r="H12" s="19">
        <v>0</v>
      </c>
      <c r="I12" s="20"/>
      <c r="J12" s="20"/>
      <c r="K12" s="10"/>
    </row>
    <row r="13" spans="1:11" x14ac:dyDescent="0.3">
      <c r="A13" s="21" t="s">
        <v>15</v>
      </c>
      <c r="B13" s="22" t="s">
        <v>16</v>
      </c>
      <c r="C13" s="23" t="s">
        <v>17</v>
      </c>
      <c r="D13" s="24">
        <v>4.08</v>
      </c>
      <c r="E13" s="25">
        <f>D13-D13*(E12)</f>
        <v>4.08</v>
      </c>
      <c r="G13" s="26"/>
      <c r="H13" s="27">
        <f>E13*($H$12)</f>
        <v>0</v>
      </c>
      <c r="I13" s="28">
        <f>G13*E13</f>
        <v>0</v>
      </c>
      <c r="J13" s="29">
        <f>G13*H13</f>
        <v>0</v>
      </c>
    </row>
    <row r="14" spans="1:11" x14ac:dyDescent="0.3">
      <c r="A14" s="30"/>
      <c r="B14" s="31" t="s">
        <v>18</v>
      </c>
      <c r="C14" s="32" t="s">
        <v>19</v>
      </c>
      <c r="D14" s="33">
        <v>5.93</v>
      </c>
      <c r="E14" s="34">
        <f t="shared" ref="E14:E87" si="0">D14-D14*($E$12)</f>
        <v>5.93</v>
      </c>
      <c r="G14" s="35"/>
      <c r="H14" s="36">
        <f t="shared" ref="H14:H87" si="1">E14*($H$12)</f>
        <v>0</v>
      </c>
      <c r="I14" s="37">
        <f t="shared" ref="I14:I87" si="2">G14*E14</f>
        <v>0</v>
      </c>
      <c r="J14" s="38">
        <f t="shared" ref="J14:J87" si="3">G14*H14</f>
        <v>0</v>
      </c>
    </row>
    <row r="15" spans="1:11" x14ac:dyDescent="0.3">
      <c r="A15" s="30"/>
      <c r="B15" s="31" t="s">
        <v>20</v>
      </c>
      <c r="C15" s="39">
        <v>1</v>
      </c>
      <c r="D15" s="40">
        <v>9.1</v>
      </c>
      <c r="E15" s="34">
        <f t="shared" si="0"/>
        <v>9.1</v>
      </c>
      <c r="G15" s="35"/>
      <c r="H15" s="36">
        <f t="shared" si="1"/>
        <v>0</v>
      </c>
      <c r="I15" s="37">
        <f t="shared" si="2"/>
        <v>0</v>
      </c>
      <c r="J15" s="38">
        <f t="shared" si="3"/>
        <v>0</v>
      </c>
    </row>
    <row r="16" spans="1:11" x14ac:dyDescent="0.3">
      <c r="A16" s="30"/>
      <c r="B16" s="31" t="s">
        <v>21</v>
      </c>
      <c r="C16" s="41">
        <v>1.25</v>
      </c>
      <c r="D16" s="42">
        <v>14.41</v>
      </c>
      <c r="E16" s="34">
        <f t="shared" si="0"/>
        <v>14.41</v>
      </c>
      <c r="G16" s="43"/>
      <c r="H16" s="44">
        <f t="shared" si="1"/>
        <v>0</v>
      </c>
      <c r="I16" s="37">
        <f t="shared" si="2"/>
        <v>0</v>
      </c>
      <c r="J16" s="38">
        <f t="shared" si="3"/>
        <v>0</v>
      </c>
    </row>
    <row r="17" spans="1:10" x14ac:dyDescent="0.3">
      <c r="A17" s="30"/>
      <c r="B17" s="31" t="s">
        <v>22</v>
      </c>
      <c r="C17" s="41">
        <v>1.5</v>
      </c>
      <c r="D17" s="33">
        <v>21.56</v>
      </c>
      <c r="E17" s="34">
        <f t="shared" si="0"/>
        <v>21.56</v>
      </c>
      <c r="G17" s="43"/>
      <c r="H17" s="45">
        <f t="shared" si="1"/>
        <v>0</v>
      </c>
      <c r="I17" s="37">
        <f t="shared" si="2"/>
        <v>0</v>
      </c>
      <c r="J17" s="38">
        <f t="shared" si="3"/>
        <v>0</v>
      </c>
    </row>
    <row r="18" spans="1:10" ht="15" thickBot="1" x14ac:dyDescent="0.35">
      <c r="A18" s="46"/>
      <c r="B18" s="47" t="s">
        <v>23</v>
      </c>
      <c r="C18" s="48">
        <v>2</v>
      </c>
      <c r="D18" s="49">
        <v>33.1</v>
      </c>
      <c r="E18" s="50">
        <f t="shared" si="0"/>
        <v>33.1</v>
      </c>
      <c r="G18" s="46"/>
      <c r="H18" s="51">
        <f t="shared" si="1"/>
        <v>0</v>
      </c>
      <c r="I18" s="52">
        <f t="shared" si="2"/>
        <v>0</v>
      </c>
      <c r="J18" s="53">
        <f t="shared" si="3"/>
        <v>0</v>
      </c>
    </row>
    <row r="19" spans="1:10" x14ac:dyDescent="0.3">
      <c r="A19" s="21" t="s">
        <v>24</v>
      </c>
      <c r="B19" s="54" t="s">
        <v>25</v>
      </c>
      <c r="C19" s="23" t="s">
        <v>17</v>
      </c>
      <c r="D19" s="55">
        <v>4.4800000000000004</v>
      </c>
      <c r="E19" s="25">
        <f t="shared" si="0"/>
        <v>4.4800000000000004</v>
      </c>
      <c r="G19" s="30"/>
      <c r="H19" s="27">
        <f t="shared" si="1"/>
        <v>0</v>
      </c>
      <c r="I19" s="28">
        <f t="shared" si="2"/>
        <v>0</v>
      </c>
      <c r="J19" s="29">
        <f t="shared" si="3"/>
        <v>0</v>
      </c>
    </row>
    <row r="20" spans="1:10" x14ac:dyDescent="0.3">
      <c r="A20" s="30"/>
      <c r="B20" s="31" t="s">
        <v>26</v>
      </c>
      <c r="C20" s="32" t="s">
        <v>19</v>
      </c>
      <c r="D20" s="56">
        <v>6.49</v>
      </c>
      <c r="E20" s="34">
        <f t="shared" si="0"/>
        <v>6.49</v>
      </c>
      <c r="G20" s="43"/>
      <c r="H20" s="36">
        <f t="shared" si="1"/>
        <v>0</v>
      </c>
      <c r="I20" s="37">
        <f t="shared" si="2"/>
        <v>0</v>
      </c>
      <c r="J20" s="38">
        <f t="shared" si="3"/>
        <v>0</v>
      </c>
    </row>
    <row r="21" spans="1:10" x14ac:dyDescent="0.3">
      <c r="A21" s="30"/>
      <c r="B21" s="31" t="s">
        <v>27</v>
      </c>
      <c r="C21" s="39">
        <v>1</v>
      </c>
      <c r="D21" s="56">
        <v>9.7899999999999991</v>
      </c>
      <c r="E21" s="34">
        <f t="shared" si="0"/>
        <v>9.7899999999999991</v>
      </c>
      <c r="G21" s="30"/>
      <c r="H21" s="44">
        <f t="shared" si="1"/>
        <v>0</v>
      </c>
      <c r="I21" s="37">
        <f t="shared" si="2"/>
        <v>0</v>
      </c>
      <c r="J21" s="38">
        <f t="shared" si="3"/>
        <v>0</v>
      </c>
    </row>
    <row r="22" spans="1:10" x14ac:dyDescent="0.3">
      <c r="A22" s="30"/>
      <c r="B22" s="31" t="s">
        <v>28</v>
      </c>
      <c r="C22" s="41">
        <v>1.25</v>
      </c>
      <c r="D22" s="57">
        <v>15.9</v>
      </c>
      <c r="E22" s="34">
        <f t="shared" si="0"/>
        <v>15.9</v>
      </c>
      <c r="G22" s="43"/>
      <c r="H22" s="44">
        <f t="shared" si="1"/>
        <v>0</v>
      </c>
      <c r="I22" s="37">
        <f t="shared" si="2"/>
        <v>0</v>
      </c>
      <c r="J22" s="38">
        <f t="shared" si="3"/>
        <v>0</v>
      </c>
    </row>
    <row r="23" spans="1:10" x14ac:dyDescent="0.3">
      <c r="A23" s="30"/>
      <c r="B23" s="31" t="s">
        <v>29</v>
      </c>
      <c r="C23" s="41">
        <v>1.5</v>
      </c>
      <c r="D23" s="58">
        <v>23.22</v>
      </c>
      <c r="E23" s="34">
        <f t="shared" si="0"/>
        <v>23.22</v>
      </c>
      <c r="G23" s="43"/>
      <c r="H23" s="45">
        <f t="shared" si="1"/>
        <v>0</v>
      </c>
      <c r="I23" s="37">
        <f t="shared" si="2"/>
        <v>0</v>
      </c>
      <c r="J23" s="38">
        <f t="shared" si="3"/>
        <v>0</v>
      </c>
    </row>
    <row r="24" spans="1:10" ht="15" thickBot="1" x14ac:dyDescent="0.35">
      <c r="A24" s="46"/>
      <c r="B24" s="47" t="s">
        <v>30</v>
      </c>
      <c r="C24" s="48">
        <v>2</v>
      </c>
      <c r="D24" s="59">
        <v>35.17</v>
      </c>
      <c r="E24" s="50">
        <f t="shared" si="0"/>
        <v>35.17</v>
      </c>
      <c r="G24" s="46"/>
      <c r="H24" s="51">
        <f t="shared" si="1"/>
        <v>0</v>
      </c>
      <c r="I24" s="52">
        <f t="shared" si="2"/>
        <v>0</v>
      </c>
      <c r="J24" s="53">
        <f t="shared" si="3"/>
        <v>0</v>
      </c>
    </row>
    <row r="25" spans="1:10" ht="18.75" customHeight="1" x14ac:dyDescent="0.3">
      <c r="A25" s="60" t="s">
        <v>31</v>
      </c>
      <c r="B25" s="31" t="s">
        <v>32</v>
      </c>
      <c r="C25" s="23" t="s">
        <v>17</v>
      </c>
      <c r="D25" s="61">
        <v>4.0599999999999996</v>
      </c>
      <c r="E25" s="25">
        <f t="shared" si="0"/>
        <v>4.0599999999999996</v>
      </c>
      <c r="G25" s="26"/>
      <c r="H25" s="62">
        <f t="shared" si="1"/>
        <v>0</v>
      </c>
      <c r="I25" s="28">
        <f t="shared" si="2"/>
        <v>0</v>
      </c>
      <c r="J25" s="29">
        <f t="shared" si="3"/>
        <v>0</v>
      </c>
    </row>
    <row r="26" spans="1:10" ht="18.75" customHeight="1" x14ac:dyDescent="0.3">
      <c r="A26" s="30"/>
      <c r="B26" s="63" t="s">
        <v>33</v>
      </c>
      <c r="C26" s="32" t="s">
        <v>19</v>
      </c>
      <c r="D26" s="58">
        <v>5.8</v>
      </c>
      <c r="E26" s="34">
        <f t="shared" si="0"/>
        <v>5.8</v>
      </c>
      <c r="G26" s="43"/>
      <c r="H26" s="45">
        <f t="shared" si="1"/>
        <v>0</v>
      </c>
      <c r="I26" s="37">
        <f t="shared" si="2"/>
        <v>0</v>
      </c>
      <c r="J26" s="38">
        <f t="shared" si="3"/>
        <v>0</v>
      </c>
    </row>
    <row r="27" spans="1:10" ht="18.75" customHeight="1" thickBot="1" x14ac:dyDescent="0.35">
      <c r="A27" s="46"/>
      <c r="B27" s="47" t="s">
        <v>34</v>
      </c>
      <c r="C27" s="48">
        <v>1</v>
      </c>
      <c r="D27" s="59">
        <v>8.98</v>
      </c>
      <c r="E27" s="50">
        <f t="shared" si="0"/>
        <v>8.98</v>
      </c>
      <c r="G27" s="46"/>
      <c r="H27" s="51">
        <f t="shared" si="1"/>
        <v>0</v>
      </c>
      <c r="I27" s="52">
        <f t="shared" si="2"/>
        <v>0</v>
      </c>
      <c r="J27" s="53">
        <f t="shared" si="3"/>
        <v>0</v>
      </c>
    </row>
    <row r="28" spans="1:10" ht="18.75" customHeight="1" x14ac:dyDescent="0.3">
      <c r="A28" s="60" t="s">
        <v>35</v>
      </c>
      <c r="B28" s="64" t="s">
        <v>36</v>
      </c>
      <c r="C28" s="23" t="s">
        <v>17</v>
      </c>
      <c r="D28" s="55">
        <v>4.4400000000000004</v>
      </c>
      <c r="E28" s="25">
        <f t="shared" si="0"/>
        <v>4.4400000000000004</v>
      </c>
      <c r="G28" s="26"/>
      <c r="H28" s="27">
        <f t="shared" si="1"/>
        <v>0</v>
      </c>
      <c r="I28" s="28">
        <f t="shared" si="2"/>
        <v>0</v>
      </c>
      <c r="J28" s="29">
        <f t="shared" si="3"/>
        <v>0</v>
      </c>
    </row>
    <row r="29" spans="1:10" ht="18.75" customHeight="1" x14ac:dyDescent="0.3">
      <c r="A29" s="30"/>
      <c r="B29" s="65" t="s">
        <v>37</v>
      </c>
      <c r="C29" s="32" t="s">
        <v>19</v>
      </c>
      <c r="D29" s="57">
        <v>6.36</v>
      </c>
      <c r="E29" s="34">
        <f t="shared" si="0"/>
        <v>6.36</v>
      </c>
      <c r="G29" s="43"/>
      <c r="H29" s="36">
        <f t="shared" si="1"/>
        <v>0</v>
      </c>
      <c r="I29" s="37">
        <f t="shared" si="2"/>
        <v>0</v>
      </c>
      <c r="J29" s="38">
        <f t="shared" si="3"/>
        <v>0</v>
      </c>
    </row>
    <row r="30" spans="1:10" ht="18.75" customHeight="1" thickBot="1" x14ac:dyDescent="0.35">
      <c r="A30" s="46"/>
      <c r="B30" s="64" t="s">
        <v>38</v>
      </c>
      <c r="C30" s="48">
        <v>1</v>
      </c>
      <c r="D30" s="49">
        <v>9.68</v>
      </c>
      <c r="E30" s="66">
        <f t="shared" si="0"/>
        <v>9.68</v>
      </c>
      <c r="G30" s="46"/>
      <c r="H30" s="51">
        <f t="shared" si="1"/>
        <v>0</v>
      </c>
      <c r="I30" s="52">
        <f t="shared" si="2"/>
        <v>0</v>
      </c>
      <c r="J30" s="53">
        <f t="shared" si="3"/>
        <v>0</v>
      </c>
    </row>
    <row r="31" spans="1:10" x14ac:dyDescent="0.3">
      <c r="A31" s="21" t="s">
        <v>39</v>
      </c>
      <c r="B31" s="67" t="s">
        <v>40</v>
      </c>
      <c r="C31" s="23" t="s">
        <v>17</v>
      </c>
      <c r="D31" s="68">
        <v>5.46</v>
      </c>
      <c r="E31" s="69">
        <f>D31-D31*(E12)</f>
        <v>5.46</v>
      </c>
      <c r="G31" s="26"/>
      <c r="H31" s="62">
        <f t="shared" si="1"/>
        <v>0</v>
      </c>
      <c r="I31" s="28">
        <f t="shared" si="2"/>
        <v>0</v>
      </c>
      <c r="J31" s="29">
        <f t="shared" si="3"/>
        <v>0</v>
      </c>
    </row>
    <row r="32" spans="1:10" x14ac:dyDescent="0.3">
      <c r="A32" s="30"/>
      <c r="B32" s="70" t="s">
        <v>41</v>
      </c>
      <c r="C32" s="32" t="s">
        <v>19</v>
      </c>
      <c r="D32" s="42">
        <v>8.11</v>
      </c>
      <c r="E32" s="71">
        <f t="shared" si="0"/>
        <v>8.11</v>
      </c>
      <c r="G32" s="35"/>
      <c r="H32" s="44">
        <f t="shared" si="1"/>
        <v>0</v>
      </c>
      <c r="I32" s="37">
        <f t="shared" si="2"/>
        <v>0</v>
      </c>
      <c r="J32" s="38">
        <f t="shared" si="3"/>
        <v>0</v>
      </c>
    </row>
    <row r="33" spans="1:10" x14ac:dyDescent="0.3">
      <c r="A33" s="30"/>
      <c r="B33" s="70" t="s">
        <v>42</v>
      </c>
      <c r="C33" s="39">
        <v>1</v>
      </c>
      <c r="D33" s="42">
        <v>12.59</v>
      </c>
      <c r="E33" s="71">
        <f t="shared" si="0"/>
        <v>12.59</v>
      </c>
      <c r="G33" s="43"/>
      <c r="H33" s="45">
        <f t="shared" si="1"/>
        <v>0</v>
      </c>
      <c r="I33" s="37">
        <f t="shared" si="2"/>
        <v>0</v>
      </c>
      <c r="J33" s="38">
        <f t="shared" si="3"/>
        <v>0</v>
      </c>
    </row>
    <row r="34" spans="1:10" x14ac:dyDescent="0.3">
      <c r="A34" s="30"/>
      <c r="B34" s="70" t="s">
        <v>43</v>
      </c>
      <c r="C34" s="41">
        <v>1.25</v>
      </c>
      <c r="D34" s="33">
        <v>19.88</v>
      </c>
      <c r="E34" s="71">
        <f t="shared" si="0"/>
        <v>19.88</v>
      </c>
      <c r="G34" s="43"/>
      <c r="H34" s="36">
        <f t="shared" si="1"/>
        <v>0</v>
      </c>
      <c r="I34" s="37">
        <f t="shared" si="2"/>
        <v>0</v>
      </c>
      <c r="J34" s="38">
        <f t="shared" si="3"/>
        <v>0</v>
      </c>
    </row>
    <row r="35" spans="1:10" x14ac:dyDescent="0.3">
      <c r="A35" s="30"/>
      <c r="B35" s="70" t="s">
        <v>44</v>
      </c>
      <c r="C35" s="41">
        <v>1.5</v>
      </c>
      <c r="D35" s="40">
        <v>32.700000000000003</v>
      </c>
      <c r="E35" s="71">
        <f t="shared" si="0"/>
        <v>32.700000000000003</v>
      </c>
      <c r="G35" s="43"/>
      <c r="H35" s="44">
        <f t="shared" si="1"/>
        <v>0</v>
      </c>
      <c r="I35" s="37">
        <f t="shared" si="2"/>
        <v>0</v>
      </c>
      <c r="J35" s="38">
        <f t="shared" si="3"/>
        <v>0</v>
      </c>
    </row>
    <row r="36" spans="1:10" ht="15" thickBot="1" x14ac:dyDescent="0.35">
      <c r="A36" s="46"/>
      <c r="B36" s="72" t="s">
        <v>45</v>
      </c>
      <c r="C36" s="48">
        <v>2</v>
      </c>
      <c r="D36" s="73">
        <v>50.22</v>
      </c>
      <c r="E36" s="66">
        <f t="shared" si="0"/>
        <v>50.22</v>
      </c>
      <c r="G36" s="46"/>
      <c r="H36" s="51">
        <f t="shared" si="1"/>
        <v>0</v>
      </c>
      <c r="I36" s="52">
        <f t="shared" si="2"/>
        <v>0</v>
      </c>
      <c r="J36" s="53">
        <f t="shared" si="3"/>
        <v>0</v>
      </c>
    </row>
    <row r="37" spans="1:10" ht="61.8" customHeight="1" x14ac:dyDescent="0.3">
      <c r="A37" s="74" t="s">
        <v>46</v>
      </c>
      <c r="B37" s="75" t="s">
        <v>47</v>
      </c>
      <c r="C37" s="76">
        <v>1</v>
      </c>
      <c r="D37" s="77">
        <v>13.13</v>
      </c>
      <c r="E37" s="78">
        <f t="shared" si="0"/>
        <v>13.13</v>
      </c>
      <c r="G37" s="79"/>
      <c r="H37" s="80">
        <f t="shared" si="1"/>
        <v>0</v>
      </c>
      <c r="I37" s="81">
        <f t="shared" si="2"/>
        <v>0</v>
      </c>
      <c r="J37" s="81">
        <f t="shared" si="3"/>
        <v>0</v>
      </c>
    </row>
    <row r="38" spans="1:10" ht="15" thickBot="1" x14ac:dyDescent="0.35">
      <c r="A38" s="82"/>
      <c r="B38" s="75" t="s">
        <v>48</v>
      </c>
      <c r="C38" s="83"/>
      <c r="D38" s="84"/>
      <c r="E38" s="85"/>
      <c r="G38" s="86"/>
      <c r="H38" s="80"/>
      <c r="I38" s="87"/>
      <c r="J38" s="87"/>
    </row>
    <row r="39" spans="1:10" ht="61.8" customHeight="1" x14ac:dyDescent="0.3">
      <c r="A39" s="74" t="s">
        <v>49</v>
      </c>
      <c r="B39" s="88" t="s">
        <v>50</v>
      </c>
      <c r="C39" s="76">
        <v>1</v>
      </c>
      <c r="D39" s="77">
        <v>8.9600000000000009</v>
      </c>
      <c r="E39" s="78">
        <f t="shared" si="0"/>
        <v>8.9600000000000009</v>
      </c>
      <c r="G39" s="79"/>
      <c r="H39" s="89">
        <f t="shared" si="1"/>
        <v>0</v>
      </c>
      <c r="I39" s="81">
        <f t="shared" si="2"/>
        <v>0</v>
      </c>
      <c r="J39" s="81">
        <f t="shared" si="3"/>
        <v>0</v>
      </c>
    </row>
    <row r="40" spans="1:10" ht="15" thickBot="1" x14ac:dyDescent="0.35">
      <c r="A40" s="82"/>
      <c r="B40" s="90" t="s">
        <v>51</v>
      </c>
      <c r="C40" s="83"/>
      <c r="D40" s="84"/>
      <c r="E40" s="85"/>
      <c r="G40" s="86"/>
      <c r="H40" s="91"/>
      <c r="I40" s="87"/>
      <c r="J40" s="87"/>
    </row>
    <row r="41" spans="1:10" ht="24" customHeight="1" x14ac:dyDescent="0.3">
      <c r="A41" s="92" t="s">
        <v>52</v>
      </c>
      <c r="B41" s="67" t="s">
        <v>53</v>
      </c>
      <c r="C41" s="93" t="s">
        <v>17</v>
      </c>
      <c r="D41" s="58">
        <v>3.54</v>
      </c>
      <c r="E41" s="94">
        <f t="shared" si="0"/>
        <v>3.54</v>
      </c>
      <c r="F41" s="95"/>
      <c r="G41" s="96"/>
      <c r="H41" s="45">
        <f t="shared" si="1"/>
        <v>0</v>
      </c>
      <c r="I41" s="28">
        <f t="shared" si="2"/>
        <v>0</v>
      </c>
      <c r="J41" s="97">
        <f t="shared" si="3"/>
        <v>0</v>
      </c>
    </row>
    <row r="42" spans="1:10" ht="24" customHeight="1" x14ac:dyDescent="0.3">
      <c r="A42" s="98"/>
      <c r="B42" s="75" t="s">
        <v>54</v>
      </c>
      <c r="C42" s="99" t="s">
        <v>19</v>
      </c>
      <c r="D42" s="57">
        <v>5.14</v>
      </c>
      <c r="E42" s="100">
        <f t="shared" si="0"/>
        <v>5.14</v>
      </c>
      <c r="F42" s="95"/>
      <c r="G42" s="101"/>
      <c r="H42" s="36">
        <f t="shared" si="1"/>
        <v>0</v>
      </c>
      <c r="I42" s="37">
        <f t="shared" si="2"/>
        <v>0</v>
      </c>
      <c r="J42" s="37">
        <f t="shared" si="3"/>
        <v>0</v>
      </c>
    </row>
    <row r="43" spans="1:10" ht="24" customHeight="1" thickBot="1" x14ac:dyDescent="0.35">
      <c r="A43" s="102"/>
      <c r="B43" s="72" t="s">
        <v>55</v>
      </c>
      <c r="C43" s="103">
        <v>1</v>
      </c>
      <c r="D43" s="58">
        <v>7.72</v>
      </c>
      <c r="E43" s="104">
        <f t="shared" si="0"/>
        <v>7.72</v>
      </c>
      <c r="F43" s="95"/>
      <c r="G43" s="96"/>
      <c r="H43" s="51">
        <f t="shared" si="1"/>
        <v>0</v>
      </c>
      <c r="I43" s="105">
        <f t="shared" si="2"/>
        <v>0</v>
      </c>
      <c r="J43" s="52">
        <f t="shared" si="3"/>
        <v>0</v>
      </c>
    </row>
    <row r="44" spans="1:10" ht="24" customHeight="1" x14ac:dyDescent="0.3">
      <c r="A44" s="92" t="s">
        <v>56</v>
      </c>
      <c r="B44" s="67" t="s">
        <v>57</v>
      </c>
      <c r="C44" s="93" t="s">
        <v>17</v>
      </c>
      <c r="D44" s="61">
        <v>4.0199999999999996</v>
      </c>
      <c r="E44" s="106">
        <f t="shared" si="0"/>
        <v>4.0199999999999996</v>
      </c>
      <c r="F44" s="95"/>
      <c r="G44" s="107"/>
      <c r="H44" s="62">
        <f t="shared" si="1"/>
        <v>0</v>
      </c>
      <c r="I44" s="97">
        <f t="shared" si="2"/>
        <v>0</v>
      </c>
      <c r="J44" s="28">
        <f t="shared" si="3"/>
        <v>0</v>
      </c>
    </row>
    <row r="45" spans="1:10" ht="24" customHeight="1" x14ac:dyDescent="0.3">
      <c r="A45" s="98"/>
      <c r="B45" s="108" t="s">
        <v>58</v>
      </c>
      <c r="C45" s="109" t="s">
        <v>19</v>
      </c>
      <c r="D45" s="56">
        <v>5.69</v>
      </c>
      <c r="E45" s="100">
        <f t="shared" si="0"/>
        <v>5.69</v>
      </c>
      <c r="F45" s="95"/>
      <c r="G45" s="101"/>
      <c r="H45" s="36">
        <f t="shared" si="1"/>
        <v>0</v>
      </c>
      <c r="I45" s="110">
        <f t="shared" si="2"/>
        <v>0</v>
      </c>
      <c r="J45" s="97">
        <f t="shared" si="3"/>
        <v>0</v>
      </c>
    </row>
    <row r="46" spans="1:10" ht="24" customHeight="1" thickBot="1" x14ac:dyDescent="0.35">
      <c r="A46" s="102"/>
      <c r="B46" s="72" t="s">
        <v>59</v>
      </c>
      <c r="C46" s="103">
        <v>1</v>
      </c>
      <c r="D46" s="59">
        <v>8.57</v>
      </c>
      <c r="E46" s="104">
        <f t="shared" si="0"/>
        <v>8.57</v>
      </c>
      <c r="F46" s="95"/>
      <c r="G46" s="111"/>
      <c r="H46" s="112">
        <f t="shared" si="1"/>
        <v>0</v>
      </c>
      <c r="I46" s="52">
        <f t="shared" si="2"/>
        <v>0</v>
      </c>
      <c r="J46" s="52">
        <f t="shared" si="3"/>
        <v>0</v>
      </c>
    </row>
    <row r="47" spans="1:10" x14ac:dyDescent="0.3">
      <c r="A47" s="21" t="s">
        <v>60</v>
      </c>
      <c r="B47" s="67" t="s">
        <v>61</v>
      </c>
      <c r="C47" s="113" t="s">
        <v>17</v>
      </c>
      <c r="D47" s="68">
        <v>4.9400000000000004</v>
      </c>
      <c r="E47" s="25">
        <f t="shared" si="0"/>
        <v>4.9400000000000004</v>
      </c>
      <c r="G47" s="26"/>
      <c r="H47" s="27">
        <f t="shared" si="1"/>
        <v>0</v>
      </c>
      <c r="I47" s="28">
        <f t="shared" si="2"/>
        <v>0</v>
      </c>
      <c r="J47" s="29">
        <f t="shared" si="3"/>
        <v>0</v>
      </c>
    </row>
    <row r="48" spans="1:10" x14ac:dyDescent="0.3">
      <c r="A48" s="30"/>
      <c r="B48" s="70" t="s">
        <v>62</v>
      </c>
      <c r="C48" s="114" t="s">
        <v>19</v>
      </c>
      <c r="D48" s="33">
        <v>6.65</v>
      </c>
      <c r="E48" s="34">
        <f t="shared" si="0"/>
        <v>6.65</v>
      </c>
      <c r="G48" s="43"/>
      <c r="H48" s="36">
        <f t="shared" si="1"/>
        <v>0</v>
      </c>
      <c r="I48" s="37">
        <f t="shared" si="2"/>
        <v>0</v>
      </c>
      <c r="J48" s="38">
        <f t="shared" si="3"/>
        <v>0</v>
      </c>
    </row>
    <row r="49" spans="1:10" x14ac:dyDescent="0.3">
      <c r="A49" s="30"/>
      <c r="B49" s="70" t="s">
        <v>63</v>
      </c>
      <c r="C49" s="114">
        <v>1</v>
      </c>
      <c r="D49" s="40">
        <v>9.1199999999999992</v>
      </c>
      <c r="E49" s="34">
        <f t="shared" si="0"/>
        <v>9.1199999999999992</v>
      </c>
      <c r="G49" s="43"/>
      <c r="H49" s="36">
        <f t="shared" si="1"/>
        <v>0</v>
      </c>
      <c r="I49" s="37">
        <f t="shared" si="2"/>
        <v>0</v>
      </c>
      <c r="J49" s="38">
        <f t="shared" si="3"/>
        <v>0</v>
      </c>
    </row>
    <row r="50" spans="1:10" x14ac:dyDescent="0.3">
      <c r="A50" s="30"/>
      <c r="B50" s="70" t="s">
        <v>64</v>
      </c>
      <c r="C50" s="41">
        <v>1.25</v>
      </c>
      <c r="D50" s="33">
        <v>14.32</v>
      </c>
      <c r="E50" s="34">
        <f t="shared" si="0"/>
        <v>14.32</v>
      </c>
      <c r="G50" s="43"/>
      <c r="H50" s="44">
        <f t="shared" si="1"/>
        <v>0</v>
      </c>
      <c r="I50" s="37">
        <f t="shared" si="2"/>
        <v>0</v>
      </c>
      <c r="J50" s="38">
        <f t="shared" si="3"/>
        <v>0</v>
      </c>
    </row>
    <row r="51" spans="1:10" x14ac:dyDescent="0.3">
      <c r="A51" s="115"/>
      <c r="B51" s="116" t="s">
        <v>65</v>
      </c>
      <c r="C51" s="117">
        <v>1.5</v>
      </c>
      <c r="D51" s="40">
        <v>19.18</v>
      </c>
      <c r="E51" s="118">
        <f t="shared" si="0"/>
        <v>19.18</v>
      </c>
      <c r="G51" s="119"/>
      <c r="H51" s="44">
        <f t="shared" si="1"/>
        <v>0</v>
      </c>
      <c r="I51" s="110">
        <f t="shared" si="2"/>
        <v>0</v>
      </c>
      <c r="J51" s="120">
        <f t="shared" si="3"/>
        <v>0</v>
      </c>
    </row>
    <row r="52" spans="1:10" ht="15" thickBot="1" x14ac:dyDescent="0.35">
      <c r="A52" s="30"/>
      <c r="B52" s="72" t="s">
        <v>66</v>
      </c>
      <c r="C52" s="121">
        <v>2</v>
      </c>
      <c r="D52" s="73">
        <v>29.69</v>
      </c>
      <c r="E52" s="122">
        <f t="shared" si="0"/>
        <v>29.69</v>
      </c>
      <c r="G52" s="30"/>
      <c r="H52" s="44">
        <f t="shared" si="1"/>
        <v>0</v>
      </c>
      <c r="I52" s="52">
        <f t="shared" si="2"/>
        <v>0</v>
      </c>
      <c r="J52" s="120">
        <f t="shared" si="3"/>
        <v>0</v>
      </c>
    </row>
    <row r="53" spans="1:10" x14ac:dyDescent="0.3">
      <c r="A53" s="21" t="s">
        <v>67</v>
      </c>
      <c r="B53" s="123" t="s">
        <v>68</v>
      </c>
      <c r="C53" s="23" t="s">
        <v>17</v>
      </c>
      <c r="D53" s="68">
        <v>3.59</v>
      </c>
      <c r="E53" s="25">
        <f t="shared" si="0"/>
        <v>3.59</v>
      </c>
      <c r="G53" s="124"/>
      <c r="H53" s="62">
        <f t="shared" si="1"/>
        <v>0</v>
      </c>
      <c r="I53" s="28">
        <f t="shared" si="2"/>
        <v>0</v>
      </c>
      <c r="J53" s="29">
        <f t="shared" si="3"/>
        <v>0</v>
      </c>
    </row>
    <row r="54" spans="1:10" x14ac:dyDescent="0.3">
      <c r="A54" s="30"/>
      <c r="B54" s="125" t="s">
        <v>69</v>
      </c>
      <c r="C54" s="32" t="s">
        <v>19</v>
      </c>
      <c r="D54" s="42">
        <v>4.96</v>
      </c>
      <c r="E54" s="34">
        <f t="shared" si="0"/>
        <v>4.96</v>
      </c>
      <c r="G54" s="43"/>
      <c r="H54" s="44">
        <f t="shared" si="1"/>
        <v>0</v>
      </c>
      <c r="I54" s="37">
        <f t="shared" si="2"/>
        <v>0</v>
      </c>
      <c r="J54" s="38">
        <f t="shared" si="3"/>
        <v>0</v>
      </c>
    </row>
    <row r="55" spans="1:10" x14ac:dyDescent="0.3">
      <c r="A55" s="30"/>
      <c r="B55" s="125" t="s">
        <v>70</v>
      </c>
      <c r="C55" s="39">
        <v>1</v>
      </c>
      <c r="D55" s="42">
        <v>6.34</v>
      </c>
      <c r="E55" s="34">
        <f t="shared" si="0"/>
        <v>6.34</v>
      </c>
      <c r="G55" s="30"/>
      <c r="H55" s="44">
        <f t="shared" si="1"/>
        <v>0</v>
      </c>
      <c r="I55" s="37">
        <f t="shared" si="2"/>
        <v>0</v>
      </c>
      <c r="J55" s="38">
        <f t="shared" si="3"/>
        <v>0</v>
      </c>
    </row>
    <row r="56" spans="1:10" x14ac:dyDescent="0.3">
      <c r="A56" s="30"/>
      <c r="B56" s="126" t="s">
        <v>71</v>
      </c>
      <c r="C56" s="127">
        <v>1.25</v>
      </c>
      <c r="D56" s="33">
        <v>9.44</v>
      </c>
      <c r="E56" s="100">
        <f t="shared" si="0"/>
        <v>9.44</v>
      </c>
      <c r="G56" s="35"/>
      <c r="H56" s="44">
        <f t="shared" si="1"/>
        <v>0</v>
      </c>
      <c r="I56" s="110">
        <f t="shared" si="2"/>
        <v>0</v>
      </c>
      <c r="J56" s="120">
        <f t="shared" si="3"/>
        <v>0</v>
      </c>
    </row>
    <row r="57" spans="1:10" x14ac:dyDescent="0.3">
      <c r="A57" s="115"/>
      <c r="B57" s="126" t="s">
        <v>72</v>
      </c>
      <c r="C57" s="117">
        <v>1.5</v>
      </c>
      <c r="D57" s="128">
        <v>13.99</v>
      </c>
      <c r="E57" s="129">
        <f t="shared" si="0"/>
        <v>13.99</v>
      </c>
      <c r="G57" s="130"/>
      <c r="H57" s="44">
        <f t="shared" si="1"/>
        <v>0</v>
      </c>
      <c r="I57" s="110">
        <f t="shared" si="2"/>
        <v>0</v>
      </c>
      <c r="J57" s="120">
        <f t="shared" si="3"/>
        <v>0</v>
      </c>
    </row>
    <row r="58" spans="1:10" ht="15" thickBot="1" x14ac:dyDescent="0.35">
      <c r="A58" s="30"/>
      <c r="B58" s="131" t="s">
        <v>73</v>
      </c>
      <c r="C58" s="121">
        <v>2</v>
      </c>
      <c r="D58" s="40">
        <v>19.23</v>
      </c>
      <c r="E58" s="122">
        <f t="shared" si="0"/>
        <v>19.23</v>
      </c>
      <c r="G58" s="132"/>
      <c r="H58" s="44">
        <f t="shared" si="1"/>
        <v>0</v>
      </c>
      <c r="I58" s="52">
        <f t="shared" si="2"/>
        <v>0</v>
      </c>
      <c r="J58" s="120">
        <f t="shared" si="3"/>
        <v>0</v>
      </c>
    </row>
    <row r="59" spans="1:10" x14ac:dyDescent="0.3">
      <c r="A59" s="21" t="s">
        <v>74</v>
      </c>
      <c r="B59" s="67" t="s">
        <v>75</v>
      </c>
      <c r="C59" s="23" t="s">
        <v>17</v>
      </c>
      <c r="D59" s="55">
        <v>3.36</v>
      </c>
      <c r="E59" s="25">
        <f t="shared" si="0"/>
        <v>3.36</v>
      </c>
      <c r="G59" s="26"/>
      <c r="H59" s="27">
        <f t="shared" si="1"/>
        <v>0</v>
      </c>
      <c r="I59" s="28">
        <f t="shared" si="2"/>
        <v>0</v>
      </c>
      <c r="J59" s="29">
        <f t="shared" si="3"/>
        <v>0</v>
      </c>
    </row>
    <row r="60" spans="1:10" x14ac:dyDescent="0.3">
      <c r="A60" s="30"/>
      <c r="B60" s="70" t="s">
        <v>76</v>
      </c>
      <c r="C60" s="32" t="s">
        <v>19</v>
      </c>
      <c r="D60" s="56">
        <v>5.51</v>
      </c>
      <c r="E60" s="34">
        <f t="shared" si="0"/>
        <v>5.51</v>
      </c>
      <c r="G60" s="43"/>
      <c r="H60" s="36">
        <f t="shared" si="1"/>
        <v>0</v>
      </c>
      <c r="I60" s="37">
        <f t="shared" si="2"/>
        <v>0</v>
      </c>
      <c r="J60" s="38">
        <f t="shared" si="3"/>
        <v>0</v>
      </c>
    </row>
    <row r="61" spans="1:10" x14ac:dyDescent="0.3">
      <c r="A61" s="30"/>
      <c r="B61" s="70" t="s">
        <v>77</v>
      </c>
      <c r="C61" s="39">
        <v>1</v>
      </c>
      <c r="D61" s="57">
        <v>8.6199999999999992</v>
      </c>
      <c r="E61" s="34">
        <f t="shared" si="0"/>
        <v>8.6199999999999992</v>
      </c>
      <c r="G61" s="43"/>
      <c r="H61" s="44">
        <f t="shared" si="1"/>
        <v>0</v>
      </c>
      <c r="I61" s="37">
        <f t="shared" si="2"/>
        <v>0</v>
      </c>
      <c r="J61" s="38">
        <f t="shared" si="3"/>
        <v>0</v>
      </c>
    </row>
    <row r="62" spans="1:10" x14ac:dyDescent="0.3">
      <c r="A62" s="30"/>
      <c r="B62" s="70" t="s">
        <v>78</v>
      </c>
      <c r="C62" s="41">
        <v>1.25</v>
      </c>
      <c r="D62" s="57">
        <v>13.3</v>
      </c>
      <c r="E62" s="34">
        <f t="shared" si="0"/>
        <v>13.3</v>
      </c>
      <c r="G62" s="43"/>
      <c r="H62" s="44">
        <f t="shared" si="1"/>
        <v>0</v>
      </c>
      <c r="I62" s="37">
        <f t="shared" si="2"/>
        <v>0</v>
      </c>
      <c r="J62" s="38">
        <f t="shared" si="3"/>
        <v>0</v>
      </c>
    </row>
    <row r="63" spans="1:10" x14ac:dyDescent="0.3">
      <c r="A63" s="30"/>
      <c r="B63" s="70" t="s">
        <v>79</v>
      </c>
      <c r="C63" s="41">
        <v>1.5</v>
      </c>
      <c r="D63" s="57">
        <v>17.72</v>
      </c>
      <c r="E63" s="34">
        <f t="shared" si="0"/>
        <v>17.72</v>
      </c>
      <c r="G63" s="43"/>
      <c r="H63" s="44">
        <f t="shared" si="1"/>
        <v>0</v>
      </c>
      <c r="I63" s="37">
        <f t="shared" si="2"/>
        <v>0</v>
      </c>
      <c r="J63" s="38">
        <f t="shared" si="3"/>
        <v>0</v>
      </c>
    </row>
    <row r="64" spans="1:10" ht="15" thickBot="1" x14ac:dyDescent="0.35">
      <c r="A64" s="46"/>
      <c r="B64" s="72" t="s">
        <v>80</v>
      </c>
      <c r="C64" s="48">
        <v>2</v>
      </c>
      <c r="D64" s="133">
        <v>29.5</v>
      </c>
      <c r="E64" s="50">
        <f t="shared" si="0"/>
        <v>29.5</v>
      </c>
      <c r="G64" s="134"/>
      <c r="H64" s="45">
        <f t="shared" si="1"/>
        <v>0</v>
      </c>
      <c r="I64" s="52">
        <f t="shared" si="2"/>
        <v>0</v>
      </c>
      <c r="J64" s="53">
        <f t="shared" si="3"/>
        <v>0</v>
      </c>
    </row>
    <row r="65" spans="1:10" ht="45" customHeight="1" thickBot="1" x14ac:dyDescent="0.35">
      <c r="A65" s="135" t="s">
        <v>81</v>
      </c>
      <c r="B65" s="75" t="s">
        <v>82</v>
      </c>
      <c r="C65" s="136" t="s">
        <v>17</v>
      </c>
      <c r="D65" s="55">
        <v>4.5599999999999996</v>
      </c>
      <c r="E65" s="137">
        <f t="shared" si="0"/>
        <v>4.5599999999999996</v>
      </c>
      <c r="G65" s="30"/>
      <c r="H65" s="138">
        <f t="shared" si="1"/>
        <v>0</v>
      </c>
      <c r="I65" s="97">
        <f t="shared" si="2"/>
        <v>0</v>
      </c>
      <c r="J65" s="139">
        <f t="shared" si="3"/>
        <v>0</v>
      </c>
    </row>
    <row r="66" spans="1:10" ht="45" customHeight="1" thickBot="1" x14ac:dyDescent="0.35">
      <c r="A66" s="140" t="s">
        <v>83</v>
      </c>
      <c r="B66" s="141" t="s">
        <v>84</v>
      </c>
      <c r="C66" s="142" t="s">
        <v>17</v>
      </c>
      <c r="D66" s="143">
        <v>4.21</v>
      </c>
      <c r="E66" s="106">
        <f t="shared" si="0"/>
        <v>4.21</v>
      </c>
      <c r="G66" s="144"/>
      <c r="H66" s="45">
        <f t="shared" si="1"/>
        <v>0</v>
      </c>
      <c r="I66" s="145">
        <f t="shared" si="2"/>
        <v>0</v>
      </c>
      <c r="J66" s="145">
        <f t="shared" si="3"/>
        <v>0</v>
      </c>
    </row>
    <row r="67" spans="1:10" ht="45" customHeight="1" thickBot="1" x14ac:dyDescent="0.35">
      <c r="A67" s="135" t="s">
        <v>85</v>
      </c>
      <c r="B67" s="141" t="s">
        <v>86</v>
      </c>
      <c r="C67" s="136" t="s">
        <v>17</v>
      </c>
      <c r="D67" s="55">
        <v>4.1500000000000004</v>
      </c>
      <c r="E67" s="137">
        <f t="shared" si="0"/>
        <v>4.1500000000000004</v>
      </c>
      <c r="G67" s="146"/>
      <c r="H67" s="138">
        <f t="shared" si="1"/>
        <v>0</v>
      </c>
      <c r="I67" s="139">
        <f t="shared" si="2"/>
        <v>0</v>
      </c>
      <c r="J67" s="139">
        <f t="shared" si="3"/>
        <v>0</v>
      </c>
    </row>
    <row r="68" spans="1:10" ht="45" customHeight="1" thickBot="1" x14ac:dyDescent="0.35">
      <c r="A68" s="147" t="s">
        <v>87</v>
      </c>
      <c r="B68" s="90" t="s">
        <v>88</v>
      </c>
      <c r="C68" s="142" t="s">
        <v>17</v>
      </c>
      <c r="D68" s="143">
        <v>3.76</v>
      </c>
      <c r="E68" s="104">
        <f t="shared" si="0"/>
        <v>3.76</v>
      </c>
      <c r="G68" s="144"/>
      <c r="H68" s="44">
        <f t="shared" si="1"/>
        <v>0</v>
      </c>
      <c r="I68" s="145">
        <f t="shared" si="2"/>
        <v>0</v>
      </c>
      <c r="J68" s="145">
        <f t="shared" si="3"/>
        <v>0</v>
      </c>
    </row>
    <row r="69" spans="1:10" ht="52.5" customHeight="1" thickBot="1" x14ac:dyDescent="0.35">
      <c r="A69" s="148" t="s">
        <v>89</v>
      </c>
      <c r="B69" s="141" t="s">
        <v>90</v>
      </c>
      <c r="C69" s="149" t="s">
        <v>91</v>
      </c>
      <c r="D69" s="143">
        <v>7.59</v>
      </c>
      <c r="E69" s="50">
        <f t="shared" si="0"/>
        <v>7.59</v>
      </c>
      <c r="G69" s="150"/>
      <c r="H69" s="62">
        <f t="shared" si="1"/>
        <v>0</v>
      </c>
      <c r="I69" s="97">
        <f t="shared" si="2"/>
        <v>0</v>
      </c>
      <c r="J69" s="53">
        <f t="shared" si="3"/>
        <v>0</v>
      </c>
    </row>
    <row r="70" spans="1:10" ht="52.5" customHeight="1" thickBot="1" x14ac:dyDescent="0.35">
      <c r="A70" s="151" t="s">
        <v>92</v>
      </c>
      <c r="B70" s="90" t="s">
        <v>93</v>
      </c>
      <c r="C70" s="152" t="s">
        <v>91</v>
      </c>
      <c r="D70" s="133">
        <v>8.2200000000000006</v>
      </c>
      <c r="E70" s="153">
        <f t="shared" si="0"/>
        <v>8.2200000000000006</v>
      </c>
      <c r="G70" s="150"/>
      <c r="H70" s="62">
        <f t="shared" si="1"/>
        <v>0</v>
      </c>
      <c r="I70" s="139">
        <f t="shared" si="2"/>
        <v>0</v>
      </c>
      <c r="J70" s="53">
        <f t="shared" si="3"/>
        <v>0</v>
      </c>
    </row>
    <row r="71" spans="1:10" ht="52.5" customHeight="1" thickBot="1" x14ac:dyDescent="0.35">
      <c r="A71" s="154" t="s">
        <v>94</v>
      </c>
      <c r="B71" s="75" t="s">
        <v>95</v>
      </c>
      <c r="C71" s="155" t="s">
        <v>96</v>
      </c>
      <c r="D71" s="58">
        <v>0.82</v>
      </c>
      <c r="E71" s="129">
        <f t="shared" si="0"/>
        <v>0.82</v>
      </c>
      <c r="G71" s="26"/>
      <c r="H71" s="27">
        <f t="shared" si="1"/>
        <v>0</v>
      </c>
      <c r="I71" s="139">
        <f t="shared" si="2"/>
        <v>0</v>
      </c>
      <c r="J71" s="156">
        <f t="shared" si="3"/>
        <v>0</v>
      </c>
    </row>
    <row r="72" spans="1:10" ht="30" customHeight="1" x14ac:dyDescent="0.3">
      <c r="A72" s="157" t="s">
        <v>97</v>
      </c>
      <c r="B72" s="67" t="s">
        <v>98</v>
      </c>
      <c r="C72" s="23" t="s">
        <v>17</v>
      </c>
      <c r="D72" s="55">
        <v>10.16</v>
      </c>
      <c r="E72" s="25">
        <f t="shared" si="0"/>
        <v>10.16</v>
      </c>
      <c r="G72" s="124"/>
      <c r="H72" s="27">
        <f t="shared" si="1"/>
        <v>0</v>
      </c>
      <c r="I72" s="28">
        <f t="shared" si="2"/>
        <v>0</v>
      </c>
      <c r="J72" s="28">
        <f t="shared" si="3"/>
        <v>0</v>
      </c>
    </row>
    <row r="73" spans="1:10" ht="30" customHeight="1" thickBot="1" x14ac:dyDescent="0.35">
      <c r="A73" s="46"/>
      <c r="B73" s="72" t="s">
        <v>99</v>
      </c>
      <c r="C73" s="158" t="s">
        <v>19</v>
      </c>
      <c r="D73" s="59">
        <v>11</v>
      </c>
      <c r="E73" s="50">
        <f t="shared" si="0"/>
        <v>11</v>
      </c>
      <c r="G73" s="46"/>
      <c r="H73" s="51">
        <f t="shared" si="1"/>
        <v>0</v>
      </c>
      <c r="I73" s="52">
        <f t="shared" si="2"/>
        <v>0</v>
      </c>
      <c r="J73" s="159">
        <f t="shared" si="3"/>
        <v>0</v>
      </c>
    </row>
    <row r="74" spans="1:10" ht="18.75" customHeight="1" x14ac:dyDescent="0.3">
      <c r="A74" s="160" t="s">
        <v>100</v>
      </c>
      <c r="B74" s="161" t="s">
        <v>101</v>
      </c>
      <c r="C74" s="162" t="s">
        <v>102</v>
      </c>
      <c r="D74" s="61">
        <v>68.27</v>
      </c>
      <c r="E74" s="129">
        <f t="shared" si="0"/>
        <v>68.27</v>
      </c>
      <c r="G74" s="163"/>
      <c r="H74" s="62">
        <f t="shared" si="1"/>
        <v>0</v>
      </c>
      <c r="I74" s="164">
        <f t="shared" si="2"/>
        <v>0</v>
      </c>
      <c r="J74" s="120">
        <f t="shared" si="3"/>
        <v>0</v>
      </c>
    </row>
    <row r="75" spans="1:10" ht="18.75" customHeight="1" x14ac:dyDescent="0.3">
      <c r="A75" s="165" t="s">
        <v>103</v>
      </c>
      <c r="B75" s="65" t="s">
        <v>104</v>
      </c>
      <c r="C75" s="166" t="s">
        <v>105</v>
      </c>
      <c r="D75" s="58">
        <v>84.1</v>
      </c>
      <c r="E75" s="100">
        <f t="shared" si="0"/>
        <v>84.1</v>
      </c>
      <c r="G75" s="30"/>
      <c r="H75" s="45">
        <f t="shared" si="1"/>
        <v>0</v>
      </c>
      <c r="I75" s="37">
        <f t="shared" si="2"/>
        <v>0</v>
      </c>
      <c r="J75" s="37">
        <f t="shared" si="3"/>
        <v>0</v>
      </c>
    </row>
    <row r="76" spans="1:10" ht="18.75" customHeight="1" x14ac:dyDescent="0.3">
      <c r="A76" s="167"/>
      <c r="B76" s="65" t="s">
        <v>106</v>
      </c>
      <c r="C76" s="168" t="s">
        <v>107</v>
      </c>
      <c r="D76" s="56">
        <v>100.48</v>
      </c>
      <c r="E76" s="34">
        <f t="shared" si="0"/>
        <v>100.48</v>
      </c>
      <c r="G76" s="35"/>
      <c r="H76" s="36">
        <f t="shared" si="1"/>
        <v>0</v>
      </c>
      <c r="I76" s="37">
        <f t="shared" si="2"/>
        <v>0</v>
      </c>
      <c r="J76" s="37">
        <f t="shared" si="3"/>
        <v>0</v>
      </c>
    </row>
    <row r="77" spans="1:10" ht="18.75" customHeight="1" x14ac:dyDescent="0.3">
      <c r="A77" s="167"/>
      <c r="B77" s="65" t="s">
        <v>108</v>
      </c>
      <c r="C77" s="168" t="s">
        <v>109</v>
      </c>
      <c r="D77" s="56">
        <v>121.96</v>
      </c>
      <c r="E77" s="34">
        <f t="shared" si="0"/>
        <v>121.96</v>
      </c>
      <c r="G77" s="35"/>
      <c r="H77" s="45">
        <f t="shared" si="1"/>
        <v>0</v>
      </c>
      <c r="I77" s="37">
        <f t="shared" si="2"/>
        <v>0</v>
      </c>
      <c r="J77" s="156">
        <f t="shared" si="3"/>
        <v>0</v>
      </c>
    </row>
    <row r="78" spans="1:10" ht="18.75" customHeight="1" x14ac:dyDescent="0.3">
      <c r="A78" s="167"/>
      <c r="B78" s="169" t="s">
        <v>110</v>
      </c>
      <c r="C78" s="168" t="s">
        <v>111</v>
      </c>
      <c r="D78" s="56">
        <v>146.13999999999999</v>
      </c>
      <c r="E78" s="118">
        <f t="shared" si="0"/>
        <v>146.13999999999999</v>
      </c>
      <c r="G78" s="35"/>
      <c r="H78" s="36">
        <f t="shared" si="1"/>
        <v>0</v>
      </c>
      <c r="I78" s="37">
        <f t="shared" si="2"/>
        <v>0</v>
      </c>
      <c r="J78" s="37">
        <f t="shared" si="3"/>
        <v>0</v>
      </c>
    </row>
    <row r="79" spans="1:10" ht="18.75" customHeight="1" x14ac:dyDescent="0.3">
      <c r="A79" s="167"/>
      <c r="B79" s="65" t="s">
        <v>112</v>
      </c>
      <c r="C79" s="168" t="s">
        <v>113</v>
      </c>
      <c r="D79" s="57">
        <v>169.6</v>
      </c>
      <c r="E79" s="94">
        <f t="shared" si="0"/>
        <v>169.6</v>
      </c>
      <c r="G79" s="119"/>
      <c r="H79" s="45">
        <f t="shared" si="1"/>
        <v>0</v>
      </c>
      <c r="I79" s="37">
        <f t="shared" si="2"/>
        <v>0</v>
      </c>
      <c r="J79" s="37">
        <f t="shared" si="3"/>
        <v>0</v>
      </c>
    </row>
    <row r="80" spans="1:10" ht="18.75" customHeight="1" x14ac:dyDescent="0.3">
      <c r="A80" s="167"/>
      <c r="B80" s="65" t="s">
        <v>114</v>
      </c>
      <c r="C80" s="168" t="s">
        <v>115</v>
      </c>
      <c r="D80" s="57">
        <v>190.6</v>
      </c>
      <c r="E80" s="94">
        <f t="shared" si="0"/>
        <v>190.6</v>
      </c>
      <c r="G80" s="170"/>
      <c r="H80" s="36">
        <f t="shared" si="1"/>
        <v>0</v>
      </c>
      <c r="I80" s="37">
        <f t="shared" si="2"/>
        <v>0</v>
      </c>
      <c r="J80" s="37">
        <f t="shared" si="3"/>
        <v>0</v>
      </c>
    </row>
    <row r="81" spans="1:10" ht="18.75" customHeight="1" x14ac:dyDescent="0.3">
      <c r="A81" s="167"/>
      <c r="B81" s="171" t="s">
        <v>116</v>
      </c>
      <c r="C81" s="168" t="s">
        <v>117</v>
      </c>
      <c r="D81" s="56">
        <v>210.28</v>
      </c>
      <c r="E81" s="100">
        <f t="shared" si="0"/>
        <v>210.28</v>
      </c>
      <c r="G81" s="119"/>
      <c r="H81" s="172">
        <f t="shared" si="1"/>
        <v>0</v>
      </c>
      <c r="I81" s="37">
        <f t="shared" si="2"/>
        <v>0</v>
      </c>
      <c r="J81" s="156">
        <f t="shared" si="3"/>
        <v>0</v>
      </c>
    </row>
    <row r="82" spans="1:10" ht="18.75" customHeight="1" x14ac:dyDescent="0.3">
      <c r="A82" s="167"/>
      <c r="B82" s="169" t="s">
        <v>118</v>
      </c>
      <c r="C82" s="99" t="s">
        <v>119</v>
      </c>
      <c r="D82" s="57">
        <v>228.12</v>
      </c>
      <c r="E82" s="100">
        <f t="shared" si="0"/>
        <v>228.12</v>
      </c>
      <c r="G82" s="170"/>
      <c r="H82" s="36">
        <f t="shared" si="1"/>
        <v>0</v>
      </c>
      <c r="I82" s="37">
        <f t="shared" si="2"/>
        <v>0</v>
      </c>
      <c r="J82" s="37">
        <f t="shared" si="3"/>
        <v>0</v>
      </c>
    </row>
    <row r="83" spans="1:10" ht="18.75" customHeight="1" x14ac:dyDescent="0.3">
      <c r="A83" s="167"/>
      <c r="B83" s="169" t="s">
        <v>118</v>
      </c>
      <c r="C83" s="99" t="s">
        <v>120</v>
      </c>
      <c r="D83" s="58">
        <v>245.62</v>
      </c>
      <c r="E83" s="100">
        <f t="shared" si="0"/>
        <v>245.62</v>
      </c>
      <c r="G83" s="170"/>
      <c r="H83" s="36">
        <f t="shared" si="1"/>
        <v>0</v>
      </c>
      <c r="I83" s="37">
        <f t="shared" si="2"/>
        <v>0</v>
      </c>
      <c r="J83" s="37">
        <f t="shared" si="3"/>
        <v>0</v>
      </c>
    </row>
    <row r="84" spans="1:10" ht="18.75" customHeight="1" thickBot="1" x14ac:dyDescent="0.35">
      <c r="A84" s="173"/>
      <c r="B84" s="174" t="s">
        <v>118</v>
      </c>
      <c r="C84" s="99" t="s">
        <v>121</v>
      </c>
      <c r="D84" s="59">
        <v>273.45</v>
      </c>
      <c r="E84" s="104">
        <f t="shared" si="0"/>
        <v>273.45</v>
      </c>
      <c r="G84" s="46"/>
      <c r="H84" s="51">
        <f t="shared" si="1"/>
        <v>0</v>
      </c>
      <c r="I84" s="37">
        <f t="shared" si="2"/>
        <v>0</v>
      </c>
      <c r="J84" s="159">
        <f t="shared" si="3"/>
        <v>0</v>
      </c>
    </row>
    <row r="85" spans="1:10" ht="113.25" customHeight="1" thickBot="1" x14ac:dyDescent="0.35">
      <c r="A85" s="148" t="s">
        <v>122</v>
      </c>
      <c r="B85" s="175" t="s">
        <v>123</v>
      </c>
      <c r="C85" s="149">
        <v>1</v>
      </c>
      <c r="D85" s="143">
        <v>185.51</v>
      </c>
      <c r="E85" s="176">
        <f t="shared" si="0"/>
        <v>185.51</v>
      </c>
      <c r="G85" s="150"/>
      <c r="H85" s="27">
        <f t="shared" si="1"/>
        <v>0</v>
      </c>
      <c r="I85" s="145">
        <f t="shared" si="2"/>
        <v>0</v>
      </c>
      <c r="J85" s="177">
        <f t="shared" si="3"/>
        <v>0</v>
      </c>
    </row>
    <row r="86" spans="1:10" ht="78" customHeight="1" thickBot="1" x14ac:dyDescent="0.35">
      <c r="A86" s="178" t="s">
        <v>124</v>
      </c>
      <c r="B86" s="175" t="s">
        <v>125</v>
      </c>
      <c r="C86" s="175">
        <v>1</v>
      </c>
      <c r="D86" s="143">
        <v>12.76</v>
      </c>
      <c r="E86" s="179">
        <f t="shared" si="0"/>
        <v>12.76</v>
      </c>
      <c r="G86" s="26"/>
      <c r="H86" s="138">
        <f t="shared" si="1"/>
        <v>0</v>
      </c>
      <c r="I86" s="145">
        <f t="shared" si="2"/>
        <v>0</v>
      </c>
      <c r="J86" s="177">
        <f t="shared" si="3"/>
        <v>0</v>
      </c>
    </row>
    <row r="87" spans="1:10" ht="78" customHeight="1" thickBot="1" x14ac:dyDescent="0.35">
      <c r="A87" s="180" t="s">
        <v>126</v>
      </c>
      <c r="B87" s="175" t="s">
        <v>127</v>
      </c>
      <c r="C87" s="181">
        <v>1</v>
      </c>
      <c r="D87" s="143">
        <v>14.15</v>
      </c>
      <c r="E87" s="182">
        <f t="shared" si="0"/>
        <v>14.15</v>
      </c>
      <c r="F87" s="30"/>
      <c r="G87" s="150"/>
      <c r="H87" s="138">
        <f t="shared" si="1"/>
        <v>0</v>
      </c>
      <c r="I87" s="145">
        <f t="shared" si="2"/>
        <v>0</v>
      </c>
      <c r="J87" s="177">
        <f t="shared" si="3"/>
        <v>0</v>
      </c>
    </row>
    <row r="88" spans="1:10" ht="16.2" thickBot="1" x14ac:dyDescent="0.35">
      <c r="A88" s="183"/>
      <c r="B88" s="181"/>
      <c r="C88" s="181"/>
      <c r="E88" s="183"/>
      <c r="G88" s="183"/>
      <c r="H88" s="184"/>
      <c r="I88" s="185">
        <f>SUM(I13:I85)</f>
        <v>0</v>
      </c>
      <c r="J88" s="185">
        <f>SUM(J13:J85)</f>
        <v>0</v>
      </c>
    </row>
    <row r="89" spans="1:10" s="187" customFormat="1" ht="17.25" customHeight="1" thickBot="1" x14ac:dyDescent="0.3">
      <c r="A89" s="186"/>
      <c r="B89" s="186"/>
      <c r="C89" s="186"/>
      <c r="D89" s="186"/>
      <c r="E89" s="186"/>
      <c r="F89" s="186"/>
      <c r="G89" s="186"/>
      <c r="H89" s="186"/>
      <c r="I89" s="186"/>
      <c r="J89" s="186"/>
    </row>
    <row r="90" spans="1:10" s="187" customFormat="1" x14ac:dyDescent="0.3">
      <c r="A90" s="188" t="s">
        <v>128</v>
      </c>
      <c r="B90" s="188"/>
      <c r="C90" s="188"/>
      <c r="D90" s="188"/>
      <c r="E90" s="188"/>
      <c r="F90" s="188"/>
      <c r="G90" s="188"/>
      <c r="H90"/>
    </row>
    <row r="96" spans="1:10" x14ac:dyDescent="0.3">
      <c r="B96" s="5"/>
      <c r="C96" s="5"/>
    </row>
    <row r="97" spans="2:3" x14ac:dyDescent="0.3">
      <c r="B97" s="5"/>
      <c r="C97" s="5"/>
    </row>
  </sheetData>
  <mergeCells count="25">
    <mergeCell ref="A41:A43"/>
    <mergeCell ref="A44:A46"/>
    <mergeCell ref="I37:I38"/>
    <mergeCell ref="J37:J38"/>
    <mergeCell ref="A39:A40"/>
    <mergeCell ref="C39:C40"/>
    <mergeCell ref="D39:D40"/>
    <mergeCell ref="E39:E40"/>
    <mergeCell ref="G39:G40"/>
    <mergeCell ref="H39:H40"/>
    <mergeCell ref="I39:I40"/>
    <mergeCell ref="J39:J40"/>
    <mergeCell ref="A37:A38"/>
    <mergeCell ref="C37:C38"/>
    <mergeCell ref="D37:D38"/>
    <mergeCell ref="E37:E38"/>
    <mergeCell ref="G37:G38"/>
    <mergeCell ref="H37:H38"/>
    <mergeCell ref="A9:J9"/>
    <mergeCell ref="A11:A12"/>
    <mergeCell ref="B11:B12"/>
    <mergeCell ref="C11:C12"/>
    <mergeCell ref="D11:D12"/>
    <mergeCell ref="I11:I12"/>
    <mergeCell ref="J11:J12"/>
  </mergeCells>
  <hyperlinks>
    <hyperlink ref="G7" r:id="rId1"/>
  </hyperlinks>
  <pageMargins left="0.51181102362204722" right="0.70866141732283472" top="0" bottom="0" header="0.31496062992125984" footer="0.31496062992125984"/>
  <pageSetup paperSize="9" scale="65" orientation="portrait" r:id="rId2"/>
  <rowBreaks count="1" manualBreakCount="1">
    <brk id="46" max="4" man="1"/>
  </rowBreaks>
  <colBreaks count="1" manualBreakCount="1">
    <brk id="5" max="1048575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Запорная арматура ITAP</vt:lpstr>
      <vt:lpstr>'Запорная арматура ITAP'!Область_печати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2018-06-21T14:16:01Z</dcterms:modified>
</cp:coreProperties>
</file>