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Кан. ПВХ Украина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6" i="4" l="1"/>
  <c r="G16" i="4" s="1"/>
  <c r="D15" i="4"/>
  <c r="G15" i="4" s="1"/>
  <c r="D14" i="4"/>
  <c r="G14" i="4" s="1"/>
  <c r="D12" i="4"/>
  <c r="D40" i="4" s="1"/>
  <c r="G40" i="4" s="1"/>
  <c r="D17" i="4" l="1"/>
  <c r="G17" i="4" s="1"/>
  <c r="G42" i="4" s="1"/>
  <c r="D18" i="4"/>
  <c r="G18" i="4" s="1"/>
  <c r="D19" i="4"/>
  <c r="G19" i="4" s="1"/>
  <c r="D20" i="4"/>
  <c r="G20" i="4" s="1"/>
  <c r="D21" i="4"/>
  <c r="G21" i="4" s="1"/>
  <c r="D22" i="4"/>
  <c r="G22" i="4" s="1"/>
  <c r="D24" i="4"/>
  <c r="G24" i="4" s="1"/>
  <c r="D25" i="4"/>
  <c r="G25" i="4" s="1"/>
  <c r="D26" i="4"/>
  <c r="G26" i="4" s="1"/>
  <c r="D27" i="4"/>
  <c r="G27" i="4" s="1"/>
  <c r="D28" i="4"/>
  <c r="G28" i="4" s="1"/>
  <c r="D29" i="4"/>
  <c r="G29" i="4" s="1"/>
  <c r="D30" i="4"/>
  <c r="G30" i="4" s="1"/>
  <c r="D31" i="4"/>
  <c r="G31" i="4" s="1"/>
  <c r="D32" i="4"/>
  <c r="G32" i="4" s="1"/>
  <c r="D35" i="4"/>
  <c r="G35" i="4" s="1"/>
  <c r="D36" i="4"/>
  <c r="G36" i="4" s="1"/>
  <c r="D37" i="4"/>
  <c r="G37" i="4" s="1"/>
  <c r="D38" i="4"/>
  <c r="G38" i="4" s="1"/>
  <c r="D39" i="4"/>
  <c r="G39" i="4" s="1"/>
</calcChain>
</file>

<file path=xl/sharedStrings.xml><?xml version="1.0" encoding="utf-8"?>
<sst xmlns="http://schemas.openxmlformats.org/spreadsheetml/2006/main" count="45" uniqueCount="38">
  <si>
    <t xml:space="preserve">          МП ООО "ОЛДИМ"            </t>
  </si>
  <si>
    <t xml:space="preserve">          г.Киев, ул. Коноплянская, 12</t>
  </si>
  <si>
    <t xml:space="preserve">          тел.: (044) 461-82-30, моб.: (093) 364 96 04</t>
  </si>
  <si>
    <t xml:space="preserve">          г.Одесса, Николаевская дорога, 124</t>
  </si>
  <si>
    <t xml:space="preserve">          моб.: (050) 316 60 98</t>
  </si>
  <si>
    <t xml:space="preserve">          e-mail: oldim@i.ua</t>
  </si>
  <si>
    <t xml:space="preserve">          www.oldim.kiev.ua</t>
  </si>
  <si>
    <t xml:space="preserve"> Канализация  ПВХ Украина</t>
  </si>
  <si>
    <t>Наименование</t>
  </si>
  <si>
    <t>Размер</t>
  </si>
  <si>
    <t>Розница</t>
  </si>
  <si>
    <t>Скидка</t>
  </si>
  <si>
    <t>Заказ</t>
  </si>
  <si>
    <t>Сумма гривна</t>
  </si>
  <si>
    <t>грн.</t>
  </si>
  <si>
    <t>шт.</t>
  </si>
  <si>
    <t xml:space="preserve"> Внутренняя канализация  ПВХ Украина</t>
  </si>
  <si>
    <t>50х250 мм</t>
  </si>
  <si>
    <t>Труба</t>
  </si>
  <si>
    <t>50х315 мм</t>
  </si>
  <si>
    <t>50х500 мм</t>
  </si>
  <si>
    <t>50х750 мм</t>
  </si>
  <si>
    <t>50х1000 мм</t>
  </si>
  <si>
    <t>50х1500 мм</t>
  </si>
  <si>
    <t>50х2000 мм</t>
  </si>
  <si>
    <t>50х3000 мм</t>
  </si>
  <si>
    <t>50х4000 мм</t>
  </si>
  <si>
    <t>110х250 мм</t>
  </si>
  <si>
    <t>110х315 мм</t>
  </si>
  <si>
    <t>110х500 мм</t>
  </si>
  <si>
    <t>110х750 мм</t>
  </si>
  <si>
    <t>110х1000 мм</t>
  </si>
  <si>
    <t>110х1500 мм</t>
  </si>
  <si>
    <t>110х2000 мм</t>
  </si>
  <si>
    <t>110х3000 мм</t>
  </si>
  <si>
    <t>110х4000 мм</t>
  </si>
  <si>
    <t xml:space="preserve"> Наружная канализация  ПВХ Украина</t>
  </si>
  <si>
    <t>Коммерческое предложение от 02.05.2018г. Цены c НДС в ГРН. со складов Киева и Одессы.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</si>
</sst>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2]\ #,##0.00"/>
    <numFmt numFmtId="165" formatCode="#,##0.00_р_."/>
    <numFmt numFmtId="166" formatCode="_-* #,##0.00\ [$€-1]_-;\-* #,##0.00\ [$€-1]_-;_-* &quot;-&quot;??\ [$€-1]_-"/>
  </numFmts>
  <fonts count="17" x14ac:knownFonts="1">
    <font>
      <sz val="11"/>
      <color theme="1"/>
      <name val="Calibri"/>
      <family val="2"/>
      <scheme val="minor"/>
    </font>
    <font>
      <b/>
      <sz val="11"/>
      <name val="Arial Cyr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u/>
      <sz val="10"/>
      <color indexed="12"/>
      <name val="Arial Cyr"/>
      <charset val="204"/>
    </font>
    <font>
      <b/>
      <sz val="11"/>
      <color indexed="12"/>
      <name val="Arial Cyr"/>
      <charset val="204"/>
    </font>
    <font>
      <b/>
      <sz val="15"/>
      <name val="Times New Roman"/>
      <family val="1"/>
      <charset val="204"/>
    </font>
    <font>
      <b/>
      <sz val="10"/>
      <name val="Arial"/>
      <family val="2"/>
      <charset val="204"/>
    </font>
    <font>
      <b/>
      <sz val="15"/>
      <name val="Arial"/>
      <family val="2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3" fillId="0" borderId="0"/>
    <xf numFmtId="0" fontId="9" fillId="0" borderId="0"/>
    <xf numFmtId="0" fontId="11" fillId="0" borderId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 applyNumberFormat="0" applyFill="0" applyBorder="0" applyProtection="0"/>
  </cellStyleXfs>
  <cellXfs count="63">
    <xf numFmtId="0" fontId="0" fillId="0" borderId="0" xfId="0"/>
    <xf numFmtId="1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5" fillId="0" borderId="0" xfId="1" applyNumberFormat="1" applyFont="1" applyBorder="1" applyAlignment="1" applyProtection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0" fontId="7" fillId="2" borderId="6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7" fillId="0" borderId="10" xfId="0" applyNumberFormat="1" applyFont="1" applyBorder="1" applyAlignment="1"/>
    <xf numFmtId="165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165" fontId="9" fillId="0" borderId="1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165" fontId="7" fillId="0" borderId="12" xfId="0" applyNumberFormat="1" applyFont="1" applyBorder="1" applyAlignment="1"/>
    <xf numFmtId="0" fontId="9" fillId="0" borderId="12" xfId="0" applyFont="1" applyBorder="1" applyAlignment="1">
      <alignment horizontal="center"/>
    </xf>
    <xf numFmtId="165" fontId="9" fillId="0" borderId="1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165" fontId="7" fillId="0" borderId="6" xfId="0" applyNumberFormat="1" applyFont="1" applyBorder="1" applyAlignment="1"/>
    <xf numFmtId="165" fontId="9" fillId="0" borderId="13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5" fontId="9" fillId="0" borderId="14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/>
    <xf numFmtId="0" fontId="9" fillId="0" borderId="1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5" fontId="7" fillId="0" borderId="13" xfId="0" applyNumberFormat="1" applyFont="1" applyBorder="1" applyAlignment="1"/>
    <xf numFmtId="165" fontId="9" fillId="0" borderId="4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0" fontId="9" fillId="0" borderId="0" xfId="0" applyFont="1"/>
    <xf numFmtId="0" fontId="9" fillId="0" borderId="11" xfId="0" applyFont="1" applyBorder="1"/>
    <xf numFmtId="2" fontId="3" fillId="3" borderId="5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1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</cellXfs>
  <cellStyles count="14">
    <cellStyle name="Euro" xfId="2"/>
    <cellStyle name="Normalny 2" xfId="3"/>
    <cellStyle name="Normalny 2 2" xfId="4"/>
    <cellStyle name="Normalny 3" xfId="5"/>
    <cellStyle name="Normalny 3 2" xfId="6"/>
    <cellStyle name="Normalny 3 2 2" xfId="7"/>
    <cellStyle name="Normalny 7" xfId="8"/>
    <cellStyle name="Procentowy 2" xfId="9"/>
    <cellStyle name="Procentowy 3" xfId="10"/>
    <cellStyle name="Гиперссылка" xfId="1" builtinId="8"/>
    <cellStyle name="Гиперссылка 2" xfId="11"/>
    <cellStyle name="Обычный" xfId="0" builtinId="0"/>
    <cellStyle name="Обычный 2" xfId="12"/>
    <cellStyle name="Обычный 3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15</xdr:row>
      <xdr:rowOff>114300</xdr:rowOff>
    </xdr:from>
    <xdr:to>
      <xdr:col>0</xdr:col>
      <xdr:colOff>1066800</xdr:colOff>
      <xdr:row>22</xdr:row>
      <xdr:rowOff>9525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49880"/>
          <a:ext cx="70485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554354</xdr:colOff>
      <xdr:row>34</xdr:row>
      <xdr:rowOff>120015</xdr:rowOff>
    </xdr:from>
    <xdr:to>
      <xdr:col>0</xdr:col>
      <xdr:colOff>1105948</xdr:colOff>
      <xdr:row>40</xdr:row>
      <xdr:rowOff>129540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54354" y="6406515"/>
          <a:ext cx="551594" cy="1106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121920</xdr:rowOff>
    </xdr:from>
    <xdr:to>
      <xdr:col>2</xdr:col>
      <xdr:colOff>103519</xdr:colOff>
      <xdr:row>5</xdr:row>
      <xdr:rowOff>68580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1920"/>
          <a:ext cx="2686699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56;&#1040;&#1049;&#1057;&#1067;%202018/OLDIM_&#1087;&#1088;&#1072;&#1081;&#1089;_&#1084;&#1072;&#1081;%202017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лдим"/>
      <sheetName val="Вн.трубы HTPlus Magnaplast"/>
      <sheetName val="Вн.фитинги HTPlus Magnaplast"/>
      <sheetName val="Бесшумка Ultra dB Magnaplast"/>
      <sheetName val="Нар.трубы ПВХ Magnaplast"/>
      <sheetName val="Нар.фитинги ПВХ Magnaplast"/>
      <sheetName val="Нар.трубы.гофр. Magnaplast"/>
      <sheetName val="Нар.фитинг.гофр. Magnaplast "/>
      <sheetName val="SC Колодцы Magnaplast"/>
      <sheetName val="Кан. ПВХ Украина"/>
      <sheetName val="Трапы Aquer"/>
      <sheetName val="Аксессуары"/>
      <sheetName val="Tweetop система PERT"/>
      <sheetName val="Aquer система PPR"/>
      <sheetName val="Теплый пол"/>
      <sheetName val="Коллектора"/>
      <sheetName val="Pex"/>
      <sheetName val="Радиаторы Mastas"/>
      <sheetName val="Радиаторы Brugman"/>
      <sheetName val="Запорная арматура Aquer"/>
      <sheetName val="Запорная арматура ITAP"/>
      <sheetName val="Хомуты Aquer "/>
      <sheetName val="Хомуты Walraven"/>
      <sheetName val="Трубы ПЭ"/>
      <sheetName val="Фитинги для ПЭ - MPJ, Astore"/>
      <sheetName val="Фитинги для ПЭ - Unidelta"/>
      <sheetName val="Фитинги терморезисторные"/>
      <sheetName val="Фитинги стыковые "/>
      <sheetName val="Фланцы сталь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ldim-kiev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44"/>
  <sheetViews>
    <sheetView tabSelected="1" workbookViewId="0">
      <pane ySplit="13" topLeftCell="A14" activePane="bottomLeft" state="frozen"/>
      <selection pane="bottomLeft" activeCell="M16" sqref="M16"/>
    </sheetView>
  </sheetViews>
  <sheetFormatPr defaultRowHeight="14.4" x14ac:dyDescent="0.3"/>
  <cols>
    <col min="1" max="1" width="18.109375" customWidth="1"/>
    <col min="2" max="2" width="20.109375" customWidth="1"/>
    <col min="3" max="3" width="9.6640625" customWidth="1"/>
    <col min="4" max="4" width="10.109375" customWidth="1"/>
    <col min="7" max="7" width="10.33203125" customWidth="1"/>
  </cols>
  <sheetData>
    <row r="1" spans="1:10" x14ac:dyDescent="0.3">
      <c r="C1" s="1" t="s">
        <v>0</v>
      </c>
      <c r="D1" s="2"/>
      <c r="E1" s="2"/>
      <c r="F1" s="2"/>
      <c r="G1" s="2"/>
    </row>
    <row r="2" spans="1:10" x14ac:dyDescent="0.3">
      <c r="C2" s="3" t="s">
        <v>1</v>
      </c>
      <c r="D2" s="4"/>
      <c r="E2" s="4"/>
      <c r="F2" s="4"/>
      <c r="G2" s="4"/>
    </row>
    <row r="3" spans="1:10" x14ac:dyDescent="0.3">
      <c r="C3" s="5" t="s">
        <v>2</v>
      </c>
      <c r="D3" s="4"/>
      <c r="E3" s="4"/>
      <c r="F3" s="4"/>
      <c r="G3" s="4"/>
    </row>
    <row r="4" spans="1:10" x14ac:dyDescent="0.3">
      <c r="C4" s="5" t="s">
        <v>3</v>
      </c>
      <c r="D4" s="2"/>
      <c r="E4" s="2"/>
      <c r="F4" s="2"/>
      <c r="G4" s="2"/>
    </row>
    <row r="5" spans="1:10" x14ac:dyDescent="0.3">
      <c r="C5" s="6" t="s">
        <v>4</v>
      </c>
      <c r="D5" s="6"/>
      <c r="E5" s="6"/>
      <c r="F5" s="6"/>
      <c r="G5" s="6"/>
    </row>
    <row r="6" spans="1:10" x14ac:dyDescent="0.3">
      <c r="C6" s="5" t="s">
        <v>5</v>
      </c>
      <c r="D6" s="4"/>
      <c r="E6" s="4"/>
      <c r="F6" s="4"/>
      <c r="G6" s="4"/>
    </row>
    <row r="7" spans="1:10" x14ac:dyDescent="0.3">
      <c r="C7" s="7" t="s">
        <v>6</v>
      </c>
      <c r="D7" s="4"/>
      <c r="E7" s="4"/>
      <c r="F7" s="4"/>
      <c r="G7" s="4"/>
    </row>
    <row r="8" spans="1:10" ht="8.25" customHeight="1" thickBot="1" x14ac:dyDescent="0.35"/>
    <row r="9" spans="1:10" ht="21" customHeight="1" thickBot="1" x14ac:dyDescent="0.35">
      <c r="A9" s="8" t="s">
        <v>7</v>
      </c>
      <c r="B9" s="8"/>
      <c r="C9" s="8"/>
      <c r="D9" s="8"/>
      <c r="E9" s="8"/>
      <c r="F9" s="8"/>
      <c r="G9" s="8"/>
      <c r="H9" s="9"/>
      <c r="I9" s="9"/>
      <c r="J9" s="9"/>
    </row>
    <row r="10" spans="1:10" ht="7.5" customHeight="1" thickBot="1" x14ac:dyDescent="0.35"/>
    <row r="11" spans="1:10" ht="15" thickBot="1" x14ac:dyDescent="0.35">
      <c r="A11" s="10" t="s">
        <v>8</v>
      </c>
      <c r="B11" s="11" t="s">
        <v>9</v>
      </c>
      <c r="C11" s="12" t="s">
        <v>10</v>
      </c>
      <c r="D11" s="13" t="s">
        <v>11</v>
      </c>
      <c r="E11" s="14"/>
      <c r="F11" s="12" t="s">
        <v>12</v>
      </c>
      <c r="G11" s="15" t="s">
        <v>13</v>
      </c>
    </row>
    <row r="12" spans="1:10" ht="15" thickBot="1" x14ac:dyDescent="0.35">
      <c r="A12" s="16"/>
      <c r="B12" s="17"/>
      <c r="C12" s="18" t="s">
        <v>14</v>
      </c>
      <c r="D12" s="19">
        <f>[1]Олдим!E23</f>
        <v>0</v>
      </c>
      <c r="E12" s="14"/>
      <c r="F12" s="20" t="s">
        <v>15</v>
      </c>
      <c r="G12" s="17"/>
    </row>
    <row r="13" spans="1:10" ht="20.25" customHeight="1" thickBot="1" x14ac:dyDescent="0.35">
      <c r="A13" s="21" t="s">
        <v>16</v>
      </c>
      <c r="B13" s="22"/>
      <c r="C13" s="22"/>
      <c r="D13" s="22"/>
      <c r="E13" s="22"/>
      <c r="F13" s="22"/>
      <c r="G13" s="23"/>
    </row>
    <row r="14" spans="1:10" x14ac:dyDescent="0.3">
      <c r="A14" s="24"/>
      <c r="B14" s="25" t="s">
        <v>17</v>
      </c>
      <c r="C14" s="26">
        <v>6.16</v>
      </c>
      <c r="D14" s="27">
        <f t="shared" ref="D14:D22" si="0">C14-C14*($D$12)</f>
        <v>6.16</v>
      </c>
      <c r="E14" s="28"/>
      <c r="F14" s="29"/>
      <c r="G14" s="30">
        <f t="shared" ref="G14:G22" si="1">F14*D14</f>
        <v>0</v>
      </c>
    </row>
    <row r="15" spans="1:10" x14ac:dyDescent="0.3">
      <c r="A15" s="31" t="s">
        <v>18</v>
      </c>
      <c r="B15" s="25" t="s">
        <v>19</v>
      </c>
      <c r="C15" s="32">
        <v>7.46</v>
      </c>
      <c r="D15" s="27">
        <f t="shared" si="0"/>
        <v>7.46</v>
      </c>
      <c r="E15" s="28"/>
      <c r="F15" s="33"/>
      <c r="G15" s="34">
        <f t="shared" si="1"/>
        <v>0</v>
      </c>
    </row>
    <row r="16" spans="1:10" x14ac:dyDescent="0.3">
      <c r="A16" s="35"/>
      <c r="B16" s="25" t="s">
        <v>20</v>
      </c>
      <c r="C16" s="36">
        <v>9.73</v>
      </c>
      <c r="D16" s="27">
        <f t="shared" si="0"/>
        <v>9.73</v>
      </c>
      <c r="E16" s="28"/>
      <c r="F16" s="33"/>
      <c r="G16" s="34">
        <f t="shared" si="1"/>
        <v>0</v>
      </c>
    </row>
    <row r="17" spans="1:7" x14ac:dyDescent="0.3">
      <c r="A17" s="35"/>
      <c r="B17" s="25" t="s">
        <v>21</v>
      </c>
      <c r="C17" s="32">
        <v>13.57</v>
      </c>
      <c r="D17" s="27">
        <f t="shared" si="0"/>
        <v>13.57</v>
      </c>
      <c r="E17" s="28"/>
      <c r="F17" s="33"/>
      <c r="G17" s="34">
        <f t="shared" si="1"/>
        <v>0</v>
      </c>
    </row>
    <row r="18" spans="1:7" x14ac:dyDescent="0.3">
      <c r="A18" s="35"/>
      <c r="B18" s="25" t="s">
        <v>22</v>
      </c>
      <c r="C18" s="32">
        <v>15.85</v>
      </c>
      <c r="D18" s="27">
        <f t="shared" si="0"/>
        <v>15.85</v>
      </c>
      <c r="E18" s="28"/>
      <c r="F18" s="33"/>
      <c r="G18" s="34">
        <f t="shared" si="1"/>
        <v>0</v>
      </c>
    </row>
    <row r="19" spans="1:7" x14ac:dyDescent="0.3">
      <c r="A19" s="35"/>
      <c r="B19" s="25" t="s">
        <v>23</v>
      </c>
      <c r="C19" s="32">
        <v>23.01</v>
      </c>
      <c r="D19" s="27">
        <f t="shared" si="0"/>
        <v>23.01</v>
      </c>
      <c r="E19" s="28"/>
      <c r="F19" s="33"/>
      <c r="G19" s="37">
        <f t="shared" si="1"/>
        <v>0</v>
      </c>
    </row>
    <row r="20" spans="1:7" x14ac:dyDescent="0.3">
      <c r="A20" s="35"/>
      <c r="B20" s="25" t="s">
        <v>24</v>
      </c>
      <c r="C20" s="32">
        <v>30.01</v>
      </c>
      <c r="D20" s="27">
        <f t="shared" si="0"/>
        <v>30.01</v>
      </c>
      <c r="E20" s="28"/>
      <c r="F20" s="33"/>
      <c r="G20" s="37">
        <f t="shared" si="1"/>
        <v>0</v>
      </c>
    </row>
    <row r="21" spans="1:7" x14ac:dyDescent="0.3">
      <c r="A21" s="35"/>
      <c r="B21" s="25" t="s">
        <v>25</v>
      </c>
      <c r="C21" s="36">
        <v>44.3</v>
      </c>
      <c r="D21" s="27">
        <f t="shared" si="0"/>
        <v>44.3</v>
      </c>
      <c r="E21" s="28"/>
      <c r="F21" s="33"/>
      <c r="G21" s="38">
        <f t="shared" si="1"/>
        <v>0</v>
      </c>
    </row>
    <row r="22" spans="1:7" x14ac:dyDescent="0.3">
      <c r="A22" s="35"/>
      <c r="B22" s="39" t="s">
        <v>26</v>
      </c>
      <c r="C22" s="32">
        <v>58.65</v>
      </c>
      <c r="D22" s="27">
        <f t="shared" si="0"/>
        <v>58.65</v>
      </c>
      <c r="E22" s="28"/>
      <c r="F22" s="33"/>
      <c r="G22" s="34">
        <f t="shared" si="1"/>
        <v>0</v>
      </c>
    </row>
    <row r="23" spans="1:7" x14ac:dyDescent="0.3">
      <c r="A23" s="35"/>
      <c r="B23" s="33"/>
      <c r="C23" s="32"/>
      <c r="D23" s="27"/>
      <c r="E23" s="28"/>
      <c r="F23" s="33"/>
      <c r="G23" s="34"/>
    </row>
    <row r="24" spans="1:7" x14ac:dyDescent="0.3">
      <c r="A24" s="35"/>
      <c r="B24" s="25" t="s">
        <v>27</v>
      </c>
      <c r="C24" s="32">
        <v>16.260000000000002</v>
      </c>
      <c r="D24" s="27">
        <f t="shared" ref="D24:D32" si="2">C24-C24*($D$12)</f>
        <v>16.260000000000002</v>
      </c>
      <c r="E24" s="28"/>
      <c r="F24" s="33"/>
      <c r="G24" s="40">
        <f t="shared" ref="G24:G32" si="3">F24*D24</f>
        <v>0</v>
      </c>
    </row>
    <row r="25" spans="1:7" x14ac:dyDescent="0.3">
      <c r="A25" s="35"/>
      <c r="B25" s="25" t="s">
        <v>28</v>
      </c>
      <c r="C25" s="32">
        <v>17.850000000000001</v>
      </c>
      <c r="D25" s="27">
        <f t="shared" si="2"/>
        <v>17.850000000000001</v>
      </c>
      <c r="E25" s="28"/>
      <c r="F25" s="33"/>
      <c r="G25" s="40">
        <f t="shared" si="3"/>
        <v>0</v>
      </c>
    </row>
    <row r="26" spans="1:7" x14ac:dyDescent="0.3">
      <c r="A26" s="35"/>
      <c r="B26" s="25" t="s">
        <v>29</v>
      </c>
      <c r="C26" s="32">
        <v>22.75</v>
      </c>
      <c r="D26" s="27">
        <f t="shared" si="2"/>
        <v>22.75</v>
      </c>
      <c r="E26" s="28"/>
      <c r="F26" s="33"/>
      <c r="G26" s="40">
        <f t="shared" si="3"/>
        <v>0</v>
      </c>
    </row>
    <row r="27" spans="1:7" x14ac:dyDescent="0.3">
      <c r="A27" s="35"/>
      <c r="B27" s="25" t="s">
        <v>30</v>
      </c>
      <c r="C27" s="36">
        <v>34.06</v>
      </c>
      <c r="D27" s="27">
        <f t="shared" si="2"/>
        <v>34.06</v>
      </c>
      <c r="E27" s="28"/>
      <c r="F27" s="33"/>
      <c r="G27" s="40">
        <f t="shared" si="3"/>
        <v>0</v>
      </c>
    </row>
    <row r="28" spans="1:7" x14ac:dyDescent="0.3">
      <c r="A28" s="35"/>
      <c r="B28" s="25" t="s">
        <v>31</v>
      </c>
      <c r="C28" s="41">
        <v>40.06</v>
      </c>
      <c r="D28" s="27">
        <f t="shared" si="2"/>
        <v>40.06</v>
      </c>
      <c r="E28" s="28"/>
      <c r="F28" s="33"/>
      <c r="G28" s="40">
        <f t="shared" si="3"/>
        <v>0</v>
      </c>
    </row>
    <row r="29" spans="1:7" x14ac:dyDescent="0.3">
      <c r="A29" s="35"/>
      <c r="B29" s="25" t="s">
        <v>32</v>
      </c>
      <c r="C29" s="32">
        <v>56.28</v>
      </c>
      <c r="D29" s="27">
        <f t="shared" si="2"/>
        <v>56.28</v>
      </c>
      <c r="E29" s="28"/>
      <c r="F29" s="33"/>
      <c r="G29" s="40">
        <f t="shared" si="3"/>
        <v>0</v>
      </c>
    </row>
    <row r="30" spans="1:7" x14ac:dyDescent="0.3">
      <c r="A30" s="35"/>
      <c r="B30" s="25" t="s">
        <v>33</v>
      </c>
      <c r="C30" s="32">
        <v>73.27</v>
      </c>
      <c r="D30" s="27">
        <f t="shared" si="2"/>
        <v>73.27</v>
      </c>
      <c r="E30" s="28"/>
      <c r="F30" s="33"/>
      <c r="G30" s="40">
        <f t="shared" si="3"/>
        <v>0</v>
      </c>
    </row>
    <row r="31" spans="1:7" x14ac:dyDescent="0.3">
      <c r="A31" s="35"/>
      <c r="B31" s="25" t="s">
        <v>34</v>
      </c>
      <c r="C31" s="36">
        <v>108.25</v>
      </c>
      <c r="D31" s="27">
        <f t="shared" si="2"/>
        <v>108.25</v>
      </c>
      <c r="E31" s="28"/>
      <c r="F31" s="33"/>
      <c r="G31" s="40">
        <f t="shared" si="3"/>
        <v>0</v>
      </c>
    </row>
    <row r="32" spans="1:7" x14ac:dyDescent="0.3">
      <c r="A32" s="35"/>
      <c r="B32" s="42" t="s">
        <v>35</v>
      </c>
      <c r="C32" s="32">
        <v>145.83000000000001</v>
      </c>
      <c r="D32" s="27">
        <f t="shared" si="2"/>
        <v>145.83000000000001</v>
      </c>
      <c r="E32" s="28"/>
      <c r="F32" s="43"/>
      <c r="G32" s="40">
        <f t="shared" si="3"/>
        <v>0</v>
      </c>
    </row>
    <row r="33" spans="1:9" ht="15" thickBot="1" x14ac:dyDescent="0.35">
      <c r="A33" s="35"/>
      <c r="B33" s="43"/>
      <c r="C33" s="43"/>
      <c r="D33" s="44"/>
      <c r="E33" s="35"/>
      <c r="F33" s="43"/>
      <c r="G33" s="45"/>
    </row>
    <row r="34" spans="1:9" ht="20.25" customHeight="1" thickBot="1" x14ac:dyDescent="0.35">
      <c r="A34" s="22" t="s">
        <v>36</v>
      </c>
      <c r="B34" s="22"/>
      <c r="C34" s="22"/>
      <c r="D34" s="22"/>
      <c r="E34" s="22"/>
      <c r="F34" s="22"/>
      <c r="G34" s="46"/>
    </row>
    <row r="35" spans="1:9" x14ac:dyDescent="0.3">
      <c r="A35" s="47"/>
      <c r="B35" s="48" t="s">
        <v>29</v>
      </c>
      <c r="C35" s="49">
        <v>29.62</v>
      </c>
      <c r="D35" s="27">
        <f>C35-C35*($D$12)</f>
        <v>29.62</v>
      </c>
      <c r="E35" s="28"/>
      <c r="F35" s="29"/>
      <c r="G35" s="30">
        <f>F35*D35</f>
        <v>0</v>
      </c>
    </row>
    <row r="36" spans="1:9" x14ac:dyDescent="0.3">
      <c r="A36" s="31" t="s">
        <v>18</v>
      </c>
      <c r="B36" s="25" t="s">
        <v>31</v>
      </c>
      <c r="C36" s="32">
        <v>52.17</v>
      </c>
      <c r="D36" s="27">
        <f t="shared" ref="D36:D40" si="4">C36-C36*($D$12)</f>
        <v>52.17</v>
      </c>
      <c r="E36" s="28"/>
      <c r="F36" s="33"/>
      <c r="G36" s="50">
        <f t="shared" ref="G36:G40" si="5">F36*D36</f>
        <v>0</v>
      </c>
    </row>
    <row r="37" spans="1:9" x14ac:dyDescent="0.3">
      <c r="A37" s="31"/>
      <c r="B37" s="25" t="s">
        <v>32</v>
      </c>
      <c r="C37" s="32">
        <v>73.25</v>
      </c>
      <c r="D37" s="27">
        <f t="shared" si="4"/>
        <v>73.25</v>
      </c>
      <c r="E37" s="28"/>
      <c r="F37" s="33"/>
      <c r="G37" s="50">
        <f t="shared" si="5"/>
        <v>0</v>
      </c>
    </row>
    <row r="38" spans="1:9" x14ac:dyDescent="0.3">
      <c r="A38" s="35"/>
      <c r="B38" s="25" t="s">
        <v>33</v>
      </c>
      <c r="C38" s="36">
        <v>95.39</v>
      </c>
      <c r="D38" s="27">
        <f t="shared" si="4"/>
        <v>95.39</v>
      </c>
      <c r="E38" s="28"/>
      <c r="F38" s="33"/>
      <c r="G38" s="34">
        <f t="shared" si="5"/>
        <v>0</v>
      </c>
    </row>
    <row r="39" spans="1:9" x14ac:dyDescent="0.3">
      <c r="A39" s="35"/>
      <c r="B39" s="25" t="s">
        <v>34</v>
      </c>
      <c r="C39" s="32">
        <v>140.97999999999999</v>
      </c>
      <c r="D39" s="27">
        <f t="shared" si="4"/>
        <v>140.97999999999999</v>
      </c>
      <c r="E39" s="28"/>
      <c r="F39" s="33"/>
      <c r="G39" s="34">
        <f t="shared" si="5"/>
        <v>0</v>
      </c>
    </row>
    <row r="40" spans="1:9" x14ac:dyDescent="0.3">
      <c r="A40" s="35"/>
      <c r="B40" s="25" t="s">
        <v>35</v>
      </c>
      <c r="C40" s="32">
        <v>189.85</v>
      </c>
      <c r="D40" s="27">
        <f t="shared" si="4"/>
        <v>189.85</v>
      </c>
      <c r="E40" s="28"/>
      <c r="F40" s="33"/>
      <c r="G40" s="51">
        <f t="shared" si="5"/>
        <v>0</v>
      </c>
    </row>
    <row r="41" spans="1:9" ht="15" thickBot="1" x14ac:dyDescent="0.35">
      <c r="A41" s="52"/>
      <c r="B41" s="53"/>
      <c r="C41" s="54"/>
      <c r="D41" s="55"/>
      <c r="E41" s="35"/>
      <c r="F41" s="43"/>
      <c r="G41" s="53"/>
    </row>
    <row r="42" spans="1:9" ht="15" thickBot="1" x14ac:dyDescent="0.35">
      <c r="A42" s="56"/>
      <c r="B42" s="56"/>
      <c r="C42" s="56"/>
      <c r="D42" s="56"/>
      <c r="E42" s="56"/>
      <c r="F42" s="57"/>
      <c r="G42" s="58">
        <f>SUM(G14:G41)</f>
        <v>0</v>
      </c>
      <c r="H42" s="59"/>
    </row>
    <row r="43" spans="1:9" ht="15" thickBot="1" x14ac:dyDescent="0.35">
      <c r="A43" s="60"/>
      <c r="B43" s="60"/>
      <c r="C43" s="60"/>
      <c r="D43" s="60"/>
      <c r="E43" s="60"/>
      <c r="F43" s="60"/>
      <c r="G43" s="60"/>
      <c r="H43" s="60"/>
      <c r="I43" s="60"/>
    </row>
    <row r="44" spans="1:9" x14ac:dyDescent="0.3">
      <c r="A44" s="61" t="s">
        <v>37</v>
      </c>
      <c r="B44" s="62"/>
      <c r="C44" s="62"/>
      <c r="D44" s="62"/>
      <c r="E44" s="62"/>
      <c r="F44" s="62"/>
      <c r="G44" s="62"/>
    </row>
  </sheetData>
  <mergeCells count="13">
    <mergeCell ref="A34:F34"/>
    <mergeCell ref="C7:G7"/>
    <mergeCell ref="A9:G9"/>
    <mergeCell ref="A11:A12"/>
    <mergeCell ref="B11:B12"/>
    <mergeCell ref="G11:G12"/>
    <mergeCell ref="A13:F13"/>
    <mergeCell ref="C1:G1"/>
    <mergeCell ref="C2:G2"/>
    <mergeCell ref="C3:G3"/>
    <mergeCell ref="C4:G4"/>
    <mergeCell ref="C5:G5"/>
    <mergeCell ref="C6:G6"/>
  </mergeCells>
  <hyperlinks>
    <hyperlink ref="C7" r:id="rId1" display="www.oldim-kiev.com.ua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Кан. ПВХ Украина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2018-06-21T07:48:12Z</dcterms:modified>
</cp:coreProperties>
</file>