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ex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2" i="4"/>
  <c r="E200" l="1"/>
  <c r="E199"/>
  <c r="E198"/>
  <c r="E197"/>
  <c r="E196"/>
  <c r="E195"/>
  <c r="E194"/>
  <c r="E193"/>
  <c r="E192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14"/>
  <c r="E16"/>
  <c r="E17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/>
  <c r="E15"/>
  <c r="E18"/>
  <c r="H18" l="1"/>
  <c r="J18" s="1"/>
  <c r="I18"/>
  <c r="H13"/>
  <c r="J13" s="1"/>
  <c r="I13"/>
  <c r="H65"/>
  <c r="J65" s="1"/>
  <c r="I65"/>
  <c r="H63"/>
  <c r="J63" s="1"/>
  <c r="I63"/>
  <c r="H61"/>
  <c r="J61" s="1"/>
  <c r="I61"/>
  <c r="H59"/>
  <c r="J59" s="1"/>
  <c r="I59"/>
  <c r="H57"/>
  <c r="J57" s="1"/>
  <c r="I57"/>
  <c r="H55"/>
  <c r="J55" s="1"/>
  <c r="I55"/>
  <c r="H53"/>
  <c r="J53" s="1"/>
  <c r="I53"/>
  <c r="H51"/>
  <c r="J51" s="1"/>
  <c r="I51"/>
  <c r="H49"/>
  <c r="J49" s="1"/>
  <c r="I49"/>
  <c r="H47"/>
  <c r="J47" s="1"/>
  <c r="I47"/>
  <c r="H45"/>
  <c r="J45" s="1"/>
  <c r="I45"/>
  <c r="H43"/>
  <c r="J43" s="1"/>
  <c r="I43"/>
  <c r="H41"/>
  <c r="J41" s="1"/>
  <c r="I41"/>
  <c r="H39"/>
  <c r="J39" s="1"/>
  <c r="I39"/>
  <c r="H37"/>
  <c r="J37" s="1"/>
  <c r="I37"/>
  <c r="H35"/>
  <c r="J35" s="1"/>
  <c r="I35"/>
  <c r="H33"/>
  <c r="J33" s="1"/>
  <c r="I33"/>
  <c r="H31"/>
  <c r="J31" s="1"/>
  <c r="I31"/>
  <c r="H29"/>
  <c r="J29" s="1"/>
  <c r="I29"/>
  <c r="H27"/>
  <c r="J27" s="1"/>
  <c r="I27"/>
  <c r="H25"/>
  <c r="J25" s="1"/>
  <c r="I25"/>
  <c r="H23"/>
  <c r="J23" s="1"/>
  <c r="I23"/>
  <c r="H21"/>
  <c r="J21" s="1"/>
  <c r="I21"/>
  <c r="H19"/>
  <c r="J19" s="1"/>
  <c r="I19"/>
  <c r="H16"/>
  <c r="J16" s="1"/>
  <c r="I16"/>
  <c r="H67"/>
  <c r="J67" s="1"/>
  <c r="I67"/>
  <c r="H69"/>
  <c r="J69" s="1"/>
  <c r="I69"/>
  <c r="H71"/>
  <c r="J71" s="1"/>
  <c r="I71"/>
  <c r="H73"/>
  <c r="J73" s="1"/>
  <c r="I73"/>
  <c r="H75"/>
  <c r="J75" s="1"/>
  <c r="I75"/>
  <c r="H77"/>
  <c r="J77" s="1"/>
  <c r="I77"/>
  <c r="H79"/>
  <c r="J79" s="1"/>
  <c r="I79"/>
  <c r="H81"/>
  <c r="J81" s="1"/>
  <c r="I81"/>
  <c r="H83"/>
  <c r="J83" s="1"/>
  <c r="I83"/>
  <c r="H85"/>
  <c r="J85" s="1"/>
  <c r="I85"/>
  <c r="H87"/>
  <c r="J87" s="1"/>
  <c r="I87"/>
  <c r="H89"/>
  <c r="J89" s="1"/>
  <c r="I89"/>
  <c r="H91"/>
  <c r="J91" s="1"/>
  <c r="I91"/>
  <c r="H93"/>
  <c r="J93" s="1"/>
  <c r="I93"/>
  <c r="H96"/>
  <c r="J96" s="1"/>
  <c r="I96"/>
  <c r="H98"/>
  <c r="J98" s="1"/>
  <c r="I98"/>
  <c r="H100"/>
  <c r="J100" s="1"/>
  <c r="I100"/>
  <c r="H102"/>
  <c r="J102" s="1"/>
  <c r="I102"/>
  <c r="H104"/>
  <c r="J104" s="1"/>
  <c r="I104"/>
  <c r="H106"/>
  <c r="J106" s="1"/>
  <c r="I106"/>
  <c r="H108"/>
  <c r="J108" s="1"/>
  <c r="I108"/>
  <c r="H110"/>
  <c r="J110" s="1"/>
  <c r="I110"/>
  <c r="H112"/>
  <c r="J112" s="1"/>
  <c r="I112"/>
  <c r="H114"/>
  <c r="J114" s="1"/>
  <c r="I114"/>
  <c r="H116"/>
  <c r="J116" s="1"/>
  <c r="I116"/>
  <c r="H118"/>
  <c r="J118" s="1"/>
  <c r="I118"/>
  <c r="H120"/>
  <c r="J120" s="1"/>
  <c r="I120"/>
  <c r="H122"/>
  <c r="J122" s="1"/>
  <c r="I122"/>
  <c r="H124"/>
  <c r="J124" s="1"/>
  <c r="I124"/>
  <c r="H126"/>
  <c r="J126" s="1"/>
  <c r="I126"/>
  <c r="H128"/>
  <c r="J128" s="1"/>
  <c r="I128"/>
  <c r="I130"/>
  <c r="H130"/>
  <c r="J130" s="1"/>
  <c r="I132"/>
  <c r="H132"/>
  <c r="J132" s="1"/>
  <c r="I134"/>
  <c r="H134"/>
  <c r="J134" s="1"/>
  <c r="I136"/>
  <c r="H136"/>
  <c r="J136" s="1"/>
  <c r="I138"/>
  <c r="H138"/>
  <c r="J138" s="1"/>
  <c r="I140"/>
  <c r="H140"/>
  <c r="J140" s="1"/>
  <c r="I142"/>
  <c r="H142"/>
  <c r="J142" s="1"/>
  <c r="I144"/>
  <c r="H144"/>
  <c r="J144" s="1"/>
  <c r="I146"/>
  <c r="H146"/>
  <c r="J146" s="1"/>
  <c r="I148"/>
  <c r="H148"/>
  <c r="J148" s="1"/>
  <c r="I150"/>
  <c r="H150"/>
  <c r="J150" s="1"/>
  <c r="I152"/>
  <c r="H152"/>
  <c r="J152" s="1"/>
  <c r="I154"/>
  <c r="H154"/>
  <c r="J154" s="1"/>
  <c r="I156"/>
  <c r="H156"/>
  <c r="J156" s="1"/>
  <c r="H158"/>
  <c r="J158" s="1"/>
  <c r="I158"/>
  <c r="H160"/>
  <c r="J160" s="1"/>
  <c r="I160"/>
  <c r="H162"/>
  <c r="J162" s="1"/>
  <c r="I162"/>
  <c r="H164"/>
  <c r="J164" s="1"/>
  <c r="I164"/>
  <c r="H166"/>
  <c r="J166" s="1"/>
  <c r="I166"/>
  <c r="H168"/>
  <c r="J168" s="1"/>
  <c r="I168"/>
  <c r="H170"/>
  <c r="J170" s="1"/>
  <c r="I170"/>
  <c r="H172"/>
  <c r="J172" s="1"/>
  <c r="I172"/>
  <c r="H174"/>
  <c r="J174" s="1"/>
  <c r="I174"/>
  <c r="H176"/>
  <c r="J176" s="1"/>
  <c r="I176"/>
  <c r="H178"/>
  <c r="J178" s="1"/>
  <c r="I178"/>
  <c r="H180"/>
  <c r="J180" s="1"/>
  <c r="I180"/>
  <c r="H182"/>
  <c r="J182" s="1"/>
  <c r="I182"/>
  <c r="H184"/>
  <c r="J184" s="1"/>
  <c r="I184"/>
  <c r="H186"/>
  <c r="J186" s="1"/>
  <c r="I186"/>
  <c r="H188"/>
  <c r="J188" s="1"/>
  <c r="I188"/>
  <c r="H190"/>
  <c r="J190" s="1"/>
  <c r="I190"/>
  <c r="H193"/>
  <c r="J193" s="1"/>
  <c r="I193"/>
  <c r="H195"/>
  <c r="J195" s="1"/>
  <c r="I195"/>
  <c r="H197"/>
  <c r="J197" s="1"/>
  <c r="I197"/>
  <c r="H199"/>
  <c r="J199" s="1"/>
  <c r="I199"/>
  <c r="H15"/>
  <c r="J15" s="1"/>
  <c r="I15"/>
  <c r="H66"/>
  <c r="J66" s="1"/>
  <c r="I66"/>
  <c r="H64"/>
  <c r="J64" s="1"/>
  <c r="I64"/>
  <c r="H62"/>
  <c r="J62" s="1"/>
  <c r="I62"/>
  <c r="H60"/>
  <c r="J60" s="1"/>
  <c r="I60"/>
  <c r="H58"/>
  <c r="J58" s="1"/>
  <c r="I58"/>
  <c r="H56"/>
  <c r="J56" s="1"/>
  <c r="I56"/>
  <c r="H54"/>
  <c r="J54" s="1"/>
  <c r="I54"/>
  <c r="H52"/>
  <c r="J52" s="1"/>
  <c r="I52"/>
  <c r="H50"/>
  <c r="J50" s="1"/>
  <c r="I50"/>
  <c r="H48"/>
  <c r="J48" s="1"/>
  <c r="I48"/>
  <c r="H46"/>
  <c r="J46" s="1"/>
  <c r="I46"/>
  <c r="H44"/>
  <c r="J44" s="1"/>
  <c r="I44"/>
  <c r="H42"/>
  <c r="J42" s="1"/>
  <c r="I42"/>
  <c r="H40"/>
  <c r="J40" s="1"/>
  <c r="I40"/>
  <c r="H38"/>
  <c r="J38" s="1"/>
  <c r="I38"/>
  <c r="H36"/>
  <c r="J36" s="1"/>
  <c r="I36"/>
  <c r="H34"/>
  <c r="J34" s="1"/>
  <c r="I34"/>
  <c r="H32"/>
  <c r="J32" s="1"/>
  <c r="I32"/>
  <c r="H30"/>
  <c r="J30" s="1"/>
  <c r="I30"/>
  <c r="H28"/>
  <c r="J28" s="1"/>
  <c r="I28"/>
  <c r="H26"/>
  <c r="J26" s="1"/>
  <c r="I26"/>
  <c r="H24"/>
  <c r="J24" s="1"/>
  <c r="I24"/>
  <c r="H22"/>
  <c r="J22" s="1"/>
  <c r="I22"/>
  <c r="H20"/>
  <c r="J20" s="1"/>
  <c r="I20"/>
  <c r="H17"/>
  <c r="J17" s="1"/>
  <c r="I17"/>
  <c r="H14"/>
  <c r="J14" s="1"/>
  <c r="I14"/>
  <c r="H68"/>
  <c r="J68" s="1"/>
  <c r="I68"/>
  <c r="H70"/>
  <c r="J70" s="1"/>
  <c r="I70"/>
  <c r="H72"/>
  <c r="J72" s="1"/>
  <c r="I72"/>
  <c r="H74"/>
  <c r="J74" s="1"/>
  <c r="I74"/>
  <c r="H76"/>
  <c r="J76" s="1"/>
  <c r="I76"/>
  <c r="H78"/>
  <c r="J78" s="1"/>
  <c r="I78"/>
  <c r="H80"/>
  <c r="J80" s="1"/>
  <c r="I80"/>
  <c r="H82"/>
  <c r="J82" s="1"/>
  <c r="I82"/>
  <c r="H84"/>
  <c r="J84" s="1"/>
  <c r="I84"/>
  <c r="H86"/>
  <c r="J86" s="1"/>
  <c r="I86"/>
  <c r="H88"/>
  <c r="J88" s="1"/>
  <c r="I88"/>
  <c r="H90"/>
  <c r="J90" s="1"/>
  <c r="I90"/>
  <c r="H92"/>
  <c r="J92" s="1"/>
  <c r="I92"/>
  <c r="H95"/>
  <c r="J95" s="1"/>
  <c r="I95"/>
  <c r="H97"/>
  <c r="J97" s="1"/>
  <c r="I97"/>
  <c r="H99"/>
  <c r="J99" s="1"/>
  <c r="I99"/>
  <c r="H101"/>
  <c r="J101" s="1"/>
  <c r="I101"/>
  <c r="H103"/>
  <c r="J103" s="1"/>
  <c r="I103"/>
  <c r="H105"/>
  <c r="J105" s="1"/>
  <c r="I105"/>
  <c r="H107"/>
  <c r="J107" s="1"/>
  <c r="I107"/>
  <c r="H109"/>
  <c r="J109" s="1"/>
  <c r="I109"/>
  <c r="H111"/>
  <c r="J111" s="1"/>
  <c r="I111"/>
  <c r="H113"/>
  <c r="J113" s="1"/>
  <c r="I113"/>
  <c r="H115"/>
  <c r="J115" s="1"/>
  <c r="I115"/>
  <c r="H117"/>
  <c r="J117" s="1"/>
  <c r="I117"/>
  <c r="H119"/>
  <c r="J119" s="1"/>
  <c r="I119"/>
  <c r="H121"/>
  <c r="J121" s="1"/>
  <c r="I121"/>
  <c r="H123"/>
  <c r="J123" s="1"/>
  <c r="I123"/>
  <c r="H125"/>
  <c r="J125" s="1"/>
  <c r="I125"/>
  <c r="H127"/>
  <c r="J127" s="1"/>
  <c r="I127"/>
  <c r="I129"/>
  <c r="H129"/>
  <c r="J129" s="1"/>
  <c r="I131"/>
  <c r="H131"/>
  <c r="J131" s="1"/>
  <c r="I133"/>
  <c r="H133"/>
  <c r="J133" s="1"/>
  <c r="I135"/>
  <c r="H135"/>
  <c r="J135" s="1"/>
  <c r="I137"/>
  <c r="H137"/>
  <c r="J137" s="1"/>
  <c r="I139"/>
  <c r="H139"/>
  <c r="J139" s="1"/>
  <c r="I141"/>
  <c r="H141"/>
  <c r="J141" s="1"/>
  <c r="I143"/>
  <c r="H143"/>
  <c r="J143" s="1"/>
  <c r="I145"/>
  <c r="H145"/>
  <c r="J145" s="1"/>
  <c r="I147"/>
  <c r="H147"/>
  <c r="J147" s="1"/>
  <c r="I149"/>
  <c r="H149"/>
  <c r="J149" s="1"/>
  <c r="I151"/>
  <c r="H151"/>
  <c r="J151" s="1"/>
  <c r="I153"/>
  <c r="H153"/>
  <c r="J153" s="1"/>
  <c r="I155"/>
  <c r="H155"/>
  <c r="J155" s="1"/>
  <c r="I157"/>
  <c r="H157"/>
  <c r="J157" s="1"/>
  <c r="H159"/>
  <c r="J159" s="1"/>
  <c r="I159"/>
  <c r="H161"/>
  <c r="J161" s="1"/>
  <c r="I161"/>
  <c r="H163"/>
  <c r="J163" s="1"/>
  <c r="I163"/>
  <c r="H165"/>
  <c r="J165" s="1"/>
  <c r="I165"/>
  <c r="H167"/>
  <c r="J167" s="1"/>
  <c r="I167"/>
  <c r="H169"/>
  <c r="J169" s="1"/>
  <c r="I169"/>
  <c r="H171"/>
  <c r="J171" s="1"/>
  <c r="I171"/>
  <c r="H173"/>
  <c r="J173" s="1"/>
  <c r="I173"/>
  <c r="H175"/>
  <c r="J175" s="1"/>
  <c r="I175"/>
  <c r="H177"/>
  <c r="J177" s="1"/>
  <c r="I177"/>
  <c r="H179"/>
  <c r="J179" s="1"/>
  <c r="I179"/>
  <c r="H181"/>
  <c r="J181" s="1"/>
  <c r="I181"/>
  <c r="H183"/>
  <c r="J183" s="1"/>
  <c r="I183"/>
  <c r="H185"/>
  <c r="J185" s="1"/>
  <c r="I185"/>
  <c r="H187"/>
  <c r="J187" s="1"/>
  <c r="I187"/>
  <c r="H189"/>
  <c r="J189" s="1"/>
  <c r="I189"/>
  <c r="H192"/>
  <c r="J192" s="1"/>
  <c r="I192"/>
  <c r="H194"/>
  <c r="J194" s="1"/>
  <c r="I194"/>
  <c r="H196"/>
  <c r="J196" s="1"/>
  <c r="I196"/>
  <c r="H198"/>
  <c r="J198" s="1"/>
  <c r="I198"/>
  <c r="H200"/>
  <c r="J200" s="1"/>
  <c r="I200"/>
  <c r="I201" l="1"/>
  <c r="J201"/>
</calcChain>
</file>

<file path=xl/sharedStrings.xml><?xml version="1.0" encoding="utf-8"?>
<sst xmlns="http://schemas.openxmlformats.org/spreadsheetml/2006/main" count="238" uniqueCount="207">
  <si>
    <t>ООО "ОЛДИМ"</t>
  </si>
  <si>
    <t>г.Киев ул. Коноплянская, 12</t>
  </si>
  <si>
    <t>тел. (044) 461-81-50, т/ф. 461-82-28</t>
  </si>
  <si>
    <t>г.Одесса ул.Николаевская дорога, 124</t>
  </si>
  <si>
    <t>тел. (048) 38-60-98, т/ф. 778-64-19</t>
  </si>
  <si>
    <t>e-mail: oldim@i.ua</t>
  </si>
  <si>
    <t>www.oldim.kiev.ua</t>
  </si>
  <si>
    <t>Система PEX для водоснабжения и отопления</t>
  </si>
  <si>
    <t>Наименование</t>
  </si>
  <si>
    <t>Размер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</si>
  <si>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</si>
  <si>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</si>
  <si>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</si>
  <si>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</si>
  <si>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</si>
  <si>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</si>
  <si>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</si>
  <si>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</si>
  <si>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r>
      <t xml:space="preserve">Труба </t>
    </r>
    <r>
      <rPr>
        <b/>
        <sz val="10"/>
        <color indexed="8"/>
        <rFont val="Arial"/>
        <family val="2"/>
        <charset val="204"/>
      </rPr>
      <t>PEX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PE-RT / EVOH Type II    </t>
    </r>
    <r>
      <rPr>
        <sz val="10"/>
        <color indexed="8"/>
        <rFont val="Arial"/>
        <family val="2"/>
        <charset val="204"/>
      </rPr>
      <t>DOWLEX 2388</t>
    </r>
    <r>
      <rPr>
        <b/>
        <sz val="10"/>
        <color indexed="8"/>
        <rFont val="Arial"/>
        <family val="2"/>
        <charset val="204"/>
      </rPr>
      <t xml:space="preserve"> Пятислойная (Швеция)   </t>
    </r>
    <r>
      <rPr>
        <sz val="10"/>
        <color indexed="8"/>
        <rFont val="Arial"/>
        <family val="2"/>
        <charset val="204"/>
      </rPr>
      <t>PN=6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=70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Tавар. 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</t>
    </r>
  </si>
  <si>
    <t>16 x 2,0 мм в бухтах по 240, 480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</si>
  <si>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PEX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PE-Xa / EVOH</t>
    </r>
    <r>
      <rPr>
        <sz val="10"/>
        <color indexed="8"/>
        <rFont val="Arial"/>
        <family val="2"/>
        <charset val="204"/>
      </rPr>
      <t xml:space="preserve">, </t>
    </r>
    <r>
      <rPr>
        <b/>
        <sz val="10"/>
        <color indexed="8"/>
        <rFont val="Arial"/>
        <family val="2"/>
        <charset val="204"/>
      </rPr>
      <t xml:space="preserve">(Швеция) </t>
    </r>
    <r>
      <rPr>
        <sz val="10"/>
        <color indexed="8"/>
        <rFont val="Arial"/>
        <family val="2"/>
        <charset val="204"/>
      </rPr>
      <t>PN=10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авар.</t>
    </r>
    <r>
      <rPr>
        <sz val="10"/>
        <color indexed="8"/>
        <rFont val="Arial"/>
        <family val="2"/>
        <charset val="204"/>
      </rPr>
      <t>=110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</t>
    </r>
  </si>
  <si>
    <t xml:space="preserve">  16 x 2,2 мм в бухтах по 100 м</t>
  </si>
  <si>
    <t xml:space="preserve">  20 x 2,8 мм в бухтах по 100 м</t>
  </si>
  <si>
    <t xml:space="preserve">  25 x 3,5 мм в бухтах по 100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</si>
  <si>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PEX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PE-RT / EVOH Type II    Трехслойная (Испания) </t>
    </r>
    <r>
      <rPr>
        <sz val="10"/>
        <color indexed="8"/>
        <rFont val="Arial"/>
        <family val="2"/>
        <charset val="204"/>
      </rPr>
      <t>PN=6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=70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 xml:space="preserve">C </t>
    </r>
  </si>
  <si>
    <r>
      <t xml:space="preserve">Труба </t>
    </r>
    <r>
      <rPr>
        <b/>
        <sz val="10"/>
        <color indexed="8"/>
        <rFont val="Arial"/>
        <family val="2"/>
        <charset val="204"/>
      </rPr>
      <t xml:space="preserve">PE-Xa/EVOH (Испания)   
</t>
    </r>
    <r>
      <rPr>
        <sz val="10"/>
        <color indexed="8"/>
        <rFont val="Arial"/>
        <family val="2"/>
        <charset val="204"/>
      </rPr>
      <t>PN=6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авар.</t>
    </r>
    <r>
      <rPr>
        <sz val="10"/>
        <color indexed="8"/>
        <rFont val="Arial"/>
        <family val="2"/>
        <charset val="204"/>
      </rPr>
      <t>=110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 xml:space="preserve">C </t>
    </r>
  </si>
  <si>
    <t>16 x 2.0 мм в бухтах по 240, 480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</si>
  <si>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PEX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PE-Xa / EVOH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(Испания)
 </t>
    </r>
    <r>
      <rPr>
        <sz val="10"/>
        <color indexed="8"/>
        <rFont val="Arial"/>
        <family val="2"/>
        <charset val="204"/>
      </rPr>
      <t>PN=10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авар.</t>
    </r>
    <r>
      <rPr>
        <sz val="10"/>
        <color indexed="8"/>
        <rFont val="Arial"/>
        <family val="2"/>
        <charset val="204"/>
      </rPr>
      <t>=110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</t>
    </r>
  </si>
  <si>
    <t xml:space="preserve">  32 x 4,4 мм в бухтах по 100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</si>
  <si>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PE-RT</t>
    </r>
    <r>
      <rPr>
        <sz val="10"/>
        <color indexed="8"/>
        <rFont val="Arial"/>
        <family val="2"/>
        <charset val="204"/>
      </rPr>
      <t>,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 PN=6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=70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 xml:space="preserve">C </t>
    </r>
  </si>
  <si>
    <t xml:space="preserve">  16 x 2,0мм в бухтах по 100,240,480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</si>
  <si>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PE-Xa</t>
    </r>
    <r>
      <rPr>
        <sz val="10"/>
        <color indexed="8"/>
        <rFont val="Arial"/>
        <family val="2"/>
        <charset val="204"/>
      </rPr>
      <t>,  PN=6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</t>
    </r>
    <r>
      <rPr>
        <sz val="10"/>
        <color indexed="8"/>
        <rFont val="Arial"/>
        <family val="2"/>
        <charset val="204"/>
      </rPr>
      <t>=110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</t>
    </r>
  </si>
  <si>
    <t xml:space="preserve">  20 x 2,0 мм в бухтах по 240, 480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</si>
  <si>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PE-Xa</t>
    </r>
    <r>
      <rPr>
        <sz val="10"/>
        <color indexed="8"/>
        <rFont val="Arial"/>
        <family val="2"/>
        <charset val="204"/>
      </rPr>
      <t>, PN =10 бар, T</t>
    </r>
    <r>
      <rPr>
        <vertAlign val="subscript"/>
        <sz val="10"/>
        <color indexed="8"/>
        <rFont val="Arial"/>
        <family val="2"/>
        <charset val="204"/>
      </rPr>
      <t xml:space="preserve">max. раб. 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 xml:space="preserve">авар. </t>
    </r>
    <r>
      <rPr>
        <sz val="10"/>
        <color indexed="8"/>
        <rFont val="Arial"/>
        <family val="2"/>
        <charset val="204"/>
      </rPr>
      <t>=110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</t>
    </r>
  </si>
  <si>
    <t xml:space="preserve">  32 x 4,4 мм в бухтах по 50 м</t>
  </si>
  <si>
    <t xml:space="preserve">  40 x 5,5 мм в бухтах по 50 м</t>
  </si>
  <si>
    <t xml:space="preserve">  50 x 6,9 мм в бухтах по 50 м</t>
  </si>
  <si>
    <t xml:space="preserve">  63 x 8,7 мм в бухтах по 50 м</t>
  </si>
  <si>
    <r>
      <t xml:space="preserve">Труба </t>
    </r>
    <r>
      <rPr>
        <b/>
        <sz val="10"/>
        <color indexed="8"/>
        <rFont val="Arial"/>
        <family val="2"/>
        <charset val="204"/>
      </rPr>
      <t>PE-Xc/Al/PE-X</t>
    </r>
    <r>
      <rPr>
        <sz val="10"/>
        <color indexed="8"/>
        <rFont val="Arial"/>
        <family val="2"/>
        <charset val="204"/>
      </rPr>
      <t>, PN=10 бар, T</t>
    </r>
    <r>
      <rPr>
        <vertAlign val="subscript"/>
        <sz val="10"/>
        <color indexed="8"/>
        <rFont val="Arial"/>
        <family val="2"/>
        <charset val="204"/>
      </rPr>
      <t>max. раб.</t>
    </r>
    <r>
      <rPr>
        <sz val="10"/>
        <color indexed="8"/>
        <rFont val="Arial"/>
        <family val="2"/>
        <charset val="204"/>
      </rPr>
      <t>=95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C, T</t>
    </r>
    <r>
      <rPr>
        <vertAlign val="subscript"/>
        <sz val="10"/>
        <color indexed="8"/>
        <rFont val="Arial"/>
        <family val="2"/>
        <charset val="204"/>
      </rPr>
      <t>авар.</t>
    </r>
    <r>
      <rPr>
        <sz val="10"/>
        <color indexed="8"/>
        <rFont val="Arial"/>
        <family val="2"/>
        <charset val="204"/>
      </rPr>
      <t>=110</t>
    </r>
    <r>
      <rPr>
        <vertAlign val="superscript"/>
        <sz val="10"/>
        <color indexed="8"/>
        <rFont val="Arial"/>
        <family val="2"/>
        <charset val="204"/>
      </rPr>
      <t>0</t>
    </r>
    <r>
      <rPr>
        <sz val="10"/>
        <color indexed="8"/>
        <rFont val="Arial"/>
        <family val="2"/>
        <charset val="204"/>
      </rPr>
      <t>C</t>
    </r>
  </si>
  <si>
    <t xml:space="preserve">  16 x 2,6 мм в бухтах по 100 м</t>
  </si>
  <si>
    <t xml:space="preserve">  20 x 2,9 мм в бухтах по 100 м</t>
  </si>
  <si>
    <t xml:space="preserve">  25 x 3,7 мм в бухтах по 50 м</t>
  </si>
  <si>
    <t xml:space="preserve">  32 x 4,7 мм в бухтах по 50 м</t>
  </si>
  <si>
    <t xml:space="preserve">Натяжная гильза </t>
  </si>
  <si>
    <t xml:space="preserve">  d 16 мм</t>
  </si>
  <si>
    <t xml:space="preserve">  d 20 мм</t>
  </si>
  <si>
    <t xml:space="preserve">  d 25 мм</t>
  </si>
  <si>
    <t xml:space="preserve">  d 32 мм</t>
  </si>
  <si>
    <t xml:space="preserve">  d 40 мм</t>
  </si>
  <si>
    <t xml:space="preserve">  d 50 мм</t>
  </si>
  <si>
    <t xml:space="preserve">  d 63 мм</t>
  </si>
  <si>
    <t>Патрубок с наружной резьбой</t>
  </si>
  <si>
    <t>d 16 x G 1/2"</t>
  </si>
  <si>
    <t>d 16 x G 3/4"</t>
  </si>
  <si>
    <t>d 20 x G 1/2"</t>
  </si>
  <si>
    <t>d 20 x G 3/4"</t>
  </si>
  <si>
    <t>d 25 x G 1/2"</t>
  </si>
  <si>
    <t>d 25 x G 3/4"</t>
  </si>
  <si>
    <t>d 25 x G 1"</t>
  </si>
  <si>
    <t>d 32 x G 3/4"</t>
  </si>
  <si>
    <t>d 32 x G 1"</t>
  </si>
  <si>
    <t>d 40 x G 1 1/4"</t>
  </si>
  <si>
    <t>d 50 x G 1 1/4"</t>
  </si>
  <si>
    <t>d 50 x G 1 1/2"</t>
  </si>
  <si>
    <t>d 63 x G 2"</t>
  </si>
  <si>
    <t xml:space="preserve"> Патрубок с внутренней резьбой </t>
  </si>
  <si>
    <t>d 16 x Rp 1/2"</t>
  </si>
  <si>
    <t>d 20 x Rp 1/2"</t>
  </si>
  <si>
    <t>d 20 x Rp 3/4"</t>
  </si>
  <si>
    <t>d 25 x Rp 3/4"</t>
  </si>
  <si>
    <t>d 25 x Rp 1"</t>
  </si>
  <si>
    <t>d 32 x Rp 3/4"</t>
  </si>
  <si>
    <t>d 32 x Rp 1"</t>
  </si>
  <si>
    <t>Патрубок с накидной гайкой</t>
  </si>
  <si>
    <t>d 16 x Rp 3/4"</t>
  </si>
  <si>
    <t>d 40 x Rp 1 1/2"</t>
  </si>
  <si>
    <t>d 40 x Rp 2"</t>
  </si>
  <si>
    <t>d 50 x Rp 1 3/4"</t>
  </si>
  <si>
    <t>d 50 x Rp 2 3/8"</t>
  </si>
  <si>
    <t>Патрубок – переходник</t>
  </si>
  <si>
    <t>d 16 x d 16 мм</t>
  </si>
  <si>
    <t>d 20 x d 20 мм</t>
  </si>
  <si>
    <t>d 25 x d 25 мм</t>
  </si>
  <si>
    <t>d 32 x d 32 мм</t>
  </si>
  <si>
    <t>d 40 x d 40 мм</t>
  </si>
  <si>
    <t>d 50 x d 50 мм</t>
  </si>
  <si>
    <t>d 63 x d 63 мм</t>
  </si>
  <si>
    <t xml:space="preserve">Патрубок – переходник </t>
  </si>
  <si>
    <t xml:space="preserve">d 20 x d 16 мм    </t>
  </si>
  <si>
    <t xml:space="preserve">d 25 x d 16 мм    </t>
  </si>
  <si>
    <t xml:space="preserve">d 25 x d 20 мм    </t>
  </si>
  <si>
    <t xml:space="preserve">d 32 x d 25 мм    </t>
  </si>
  <si>
    <t xml:space="preserve">d 40 x d 20 мм    </t>
  </si>
  <si>
    <t xml:space="preserve">d 40 x d 25 мм    </t>
  </si>
  <si>
    <t xml:space="preserve">d 40 x d 32 мм    </t>
  </si>
  <si>
    <t xml:space="preserve">d 50 x d 32 мм </t>
  </si>
  <si>
    <t xml:space="preserve">d 50 x d 40 мм  </t>
  </si>
  <si>
    <t>d 63 x d 50 мм</t>
  </si>
  <si>
    <t>d 20 x d 16 мм</t>
  </si>
  <si>
    <t>Колено  (уголок)</t>
  </si>
  <si>
    <t>Колено  (уголок) с внутренней резьбой</t>
  </si>
  <si>
    <t>16 мм  x  G 1/2"</t>
  </si>
  <si>
    <t>16 мм  x  G 3/4"</t>
  </si>
  <si>
    <t>20 мм  x  G 1/2"</t>
  </si>
  <si>
    <t>20 мм  x  G 3/4"</t>
  </si>
  <si>
    <t>25 мм  x  G 3/4"</t>
  </si>
  <si>
    <t>Колено  (уголок) с наружной резьбой</t>
  </si>
  <si>
    <t>20 мм  x G 1/2"</t>
  </si>
  <si>
    <t>32 мм  x  G 3/4"</t>
  </si>
  <si>
    <t>32 мм  x  G 1"</t>
  </si>
  <si>
    <t>Колено  настенное для арматуры</t>
  </si>
  <si>
    <t xml:space="preserve">   d 16 x Rp 1/2"-к</t>
  </si>
  <si>
    <t xml:space="preserve">  d 20 x Rp 1/2"-к</t>
  </si>
  <si>
    <t>d 20 x Rp 3/4"-к</t>
  </si>
  <si>
    <t xml:space="preserve">    d 25 x Rp 3/4"-к</t>
  </si>
  <si>
    <t xml:space="preserve">     16-1/2 F-дл</t>
  </si>
  <si>
    <t xml:space="preserve">     20-1/2 F-дл</t>
  </si>
  <si>
    <t>Тройник  равносторонний</t>
  </si>
  <si>
    <t>d 16 x d 16 x d 16 мм</t>
  </si>
  <si>
    <t>d 20 x d 20 x d 20 мм</t>
  </si>
  <si>
    <t>d 25 x d 25 x d 25 мм</t>
  </si>
  <si>
    <t>d 32 x d 32 x d 32 мм</t>
  </si>
  <si>
    <t>d 40 x d 40 x d 40 мм</t>
  </si>
  <si>
    <t>d 50 x d 50 x d 50 мм</t>
  </si>
  <si>
    <t>d 63 x d 63 x d 63 мм</t>
  </si>
  <si>
    <t>Тройник редукционний с зауженым торцевым проходом</t>
  </si>
  <si>
    <t>d 20 x d 20 x d 16 мм</t>
  </si>
  <si>
    <t>d 25 x d 25 x d 16 мм</t>
  </si>
  <si>
    <t>d 25 x d 25 x d 20 мм</t>
  </si>
  <si>
    <t>d 32 x d 32 x d 20 мм</t>
  </si>
  <si>
    <t>d 32 x d 32 x d 25 мм</t>
  </si>
  <si>
    <t>Тройник редукционний с зауженым центральным проходом</t>
  </si>
  <si>
    <t>d 20 x d 16 x d 20 мм</t>
  </si>
  <si>
    <t>d 25 x d 16 x d 25 мм</t>
  </si>
  <si>
    <t>d 25 x d 20 x d 25 мм</t>
  </si>
  <si>
    <t>d 32 x d 16 x d 32 мм</t>
  </si>
  <si>
    <t>d 32 x d 20 x d 32 мм</t>
  </si>
  <si>
    <t>d 32 x d 25 x d 32 мм</t>
  </si>
  <si>
    <t>d 40 x d 20 x d 40 мм</t>
  </si>
  <si>
    <t>d 40 x d 25 x d 40 мм</t>
  </si>
  <si>
    <t>d 40 x d 32 x d 40 мм</t>
  </si>
  <si>
    <t>d 50 x d 32 x d 50 мм</t>
  </si>
  <si>
    <t>d 63 x d 32 x d 63 мм</t>
  </si>
  <si>
    <t>d 63 x d 40 x d 63 мм</t>
  </si>
  <si>
    <t>d 63 x d 50x d 63мм</t>
  </si>
  <si>
    <t>Тройник редукционний с 2 заужеными проходами</t>
  </si>
  <si>
    <t>20 x 16 x 16мм</t>
  </si>
  <si>
    <t>25 x 16 x 16мм</t>
  </si>
  <si>
    <t xml:space="preserve"> 25 x 20 x 20мм</t>
  </si>
  <si>
    <t xml:space="preserve"> 32 x 20 x 20мм</t>
  </si>
  <si>
    <t>32 x 25 x 25мм</t>
  </si>
  <si>
    <t xml:space="preserve"> 40 x 32 x 32мм</t>
  </si>
  <si>
    <t xml:space="preserve"> 25 x 16 x 20мм</t>
  </si>
  <si>
    <t xml:space="preserve"> 25 x 20 x 16мм</t>
  </si>
  <si>
    <t>32 x 25 x 20мм</t>
  </si>
  <si>
    <t xml:space="preserve"> 32 x 20 x 25мм</t>
  </si>
  <si>
    <t>50 x 32 x 40мм</t>
  </si>
  <si>
    <t>63 x 32 x 50мм</t>
  </si>
  <si>
    <t xml:space="preserve"> 16 x 20 x 16мм</t>
  </si>
  <si>
    <t>16 x 25 x 16мм</t>
  </si>
  <si>
    <t xml:space="preserve"> 20 x 25 x 16мм</t>
  </si>
  <si>
    <t>20 x 25 x 20мм</t>
  </si>
  <si>
    <t>20 x 32 x 20мм</t>
  </si>
  <si>
    <t>25 x 32 x 25мм</t>
  </si>
  <si>
    <t>Тройники хромированные для подсоединения радиаторов</t>
  </si>
  <si>
    <t>L =250,d 16x15мм</t>
  </si>
  <si>
    <t>L =  500, d 16x15мм</t>
  </si>
  <si>
    <t>L =  1000, d 16x15мм</t>
  </si>
  <si>
    <t>L =  250, d 20x15мм</t>
  </si>
  <si>
    <t>L =  500, d 20x15мм</t>
  </si>
  <si>
    <t>L =  1000, d 20x15мм</t>
  </si>
  <si>
    <t>Заглушка</t>
  </si>
  <si>
    <t>d 16</t>
  </si>
  <si>
    <t>d 20</t>
  </si>
  <si>
    <t>Компресионный фитинг для пластиковых иметаллопластиковых труб под резьбу 3/4" (евроконус)</t>
  </si>
  <si>
    <t>16 х 2,0 х 3/4"</t>
  </si>
  <si>
    <t>16 х 2,2 х 3/4"</t>
  </si>
  <si>
    <t>16 х 2,6 х 3/4"</t>
  </si>
  <si>
    <t>20 х 2,0 х 3/4"</t>
  </si>
  <si>
    <t>20 х 2,8 х 3/4"</t>
  </si>
  <si>
    <t>Компресионный фитинг для хром. труб</t>
  </si>
  <si>
    <t>15 х 3/4" (евроконус)</t>
  </si>
  <si>
    <t>Колена хромированные для подсоединения радиаторов</t>
  </si>
  <si>
    <t>L =500,d 16x15мм</t>
  </si>
  <si>
    <t>L=1000,d 16x15мм</t>
  </si>
  <si>
    <t>L =250,d 20x15мм</t>
  </si>
  <si>
    <t>L =500,d 20x15мм</t>
  </si>
  <si>
    <t>L=1000,d 20x15мм</t>
  </si>
  <si>
    <t xml:space="preserve">Переход НР </t>
  </si>
  <si>
    <t>1/2" х 3/4" (евроконус)</t>
  </si>
  <si>
    <t xml:space="preserve">Направляющий отвод 90º </t>
  </si>
  <si>
    <t xml:space="preserve">  d 16  (63 мм)</t>
  </si>
  <si>
    <t xml:space="preserve"> d 20 (80 мм)</t>
  </si>
  <si>
    <t xml:space="preserve">Инструмент для монтажа системы                                                                                                       </t>
  </si>
  <si>
    <t>Аккумуляторный инструмент Novopress в комплекте с расширительными насадками REMS рех 16-32 мм и пресс-насадками 
16-32 мм</t>
  </si>
  <si>
    <t>Ручной инструмент AQUAPEX
(в комплекте: расширительные головки
Ø 16-32 мм, экспандер, ножницы)</t>
  </si>
  <si>
    <t xml:space="preserve">  </t>
  </si>
  <si>
    <t>Инструмент для монтажа системы</t>
  </si>
  <si>
    <t>d 16-20 для трубы PEX-а</t>
  </si>
  <si>
    <t>d 25 для трубы PEX-а</t>
  </si>
  <si>
    <t>d 32 для трубы PEX-а</t>
  </si>
  <si>
    <t xml:space="preserve"> d16 для трубы </t>
  </si>
  <si>
    <t>d 20 для трубы</t>
  </si>
  <si>
    <t xml:space="preserve">d 25 для трубы </t>
  </si>
  <si>
    <t>d 32 для трубы</t>
  </si>
  <si>
    <t>∑</t>
  </si>
  <si>
    <t>Коммерческое предложение от  01.03.2016г. Цены в ЕВРО с НДС со складов Киева и Одессы.</t>
  </si>
</sst>
</file>

<file path=xl/styles.xml><?xml version="1.0" encoding="utf-8"?>
<styleSheet xmlns="http://schemas.openxmlformats.org/spreadsheetml/2006/main">
  <numFmts count="3">
    <numFmt numFmtId="164" formatCode="[$€-2]\ #,##0.00"/>
    <numFmt numFmtId="165" formatCode="#,##0.00\ [$€-1]"/>
    <numFmt numFmtId="166" formatCode="_-* #,##0.00\ [$€-1]_-;\-* #,##0.00\ [$€-1]_-;_-* &quot;-&quot;??\ [$€-1]_-"/>
  </numFmts>
  <fonts count="22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9"/>
      <color theme="10"/>
      <name val="Arial Cyr"/>
      <charset val="204"/>
    </font>
    <font>
      <b/>
      <sz val="14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bscript"/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6"/>
      <name val="Calibri"/>
      <family val="2"/>
      <charset val="204"/>
    </font>
    <font>
      <b/>
      <sz val="11"/>
      <name val="Arial"/>
      <family val="2"/>
      <charset val="204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9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1"/>
    <xf numFmtId="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3" borderId="4" xfId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10" fontId="8" fillId="3" borderId="4" xfId="1" applyNumberFormat="1" applyFont="1" applyFill="1" applyBorder="1" applyAlignment="1">
      <alignment horizontal="center" vertical="center"/>
    </xf>
    <xf numFmtId="0" fontId="10" fillId="0" borderId="5" xfId="1" applyFont="1" applyBorder="1"/>
    <xf numFmtId="0" fontId="11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/>
    <xf numFmtId="2" fontId="10" fillId="0" borderId="10" xfId="1" applyNumberFormat="1" applyFont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" vertical="center"/>
    </xf>
    <xf numFmtId="0" fontId="10" fillId="0" borderId="4" xfId="1" applyFont="1" applyBorder="1"/>
    <xf numFmtId="0" fontId="10" fillId="0" borderId="11" xfId="1" applyFont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/>
    </xf>
    <xf numFmtId="2" fontId="10" fillId="0" borderId="13" xfId="1" applyNumberFormat="1" applyFont="1" applyFill="1" applyBorder="1" applyAlignment="1">
      <alignment horizontal="center" vertical="center" wrapText="1"/>
    </xf>
    <xf numFmtId="2" fontId="10" fillId="0" borderId="14" xfId="1" applyNumberFormat="1" applyFont="1" applyBorder="1" applyAlignment="1">
      <alignment horizontal="center" vertical="center"/>
    </xf>
    <xf numFmtId="2" fontId="10" fillId="0" borderId="13" xfId="1" applyNumberFormat="1" applyFont="1" applyBorder="1" applyAlignment="1">
      <alignment horizontal="center" vertical="center"/>
    </xf>
    <xf numFmtId="0" fontId="10" fillId="0" borderId="8" xfId="1" applyFont="1" applyBorder="1"/>
    <xf numFmtId="0" fontId="10" fillId="0" borderId="15" xfId="1" applyFont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center" vertical="center"/>
    </xf>
    <xf numFmtId="165" fontId="10" fillId="0" borderId="15" xfId="1" applyNumberFormat="1" applyFont="1" applyFill="1" applyBorder="1" applyAlignment="1">
      <alignment horizontal="center" vertical="center" wrapText="1"/>
    </xf>
    <xf numFmtId="2" fontId="10" fillId="0" borderId="16" xfId="1" applyNumberFormat="1" applyFont="1" applyBorder="1" applyAlignment="1">
      <alignment horizontal="center" vertical="center"/>
    </xf>
    <xf numFmtId="2" fontId="10" fillId="0" borderId="15" xfId="1" applyNumberFormat="1" applyFont="1" applyFill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0" fontId="10" fillId="0" borderId="9" xfId="1" applyFont="1" applyBorder="1"/>
    <xf numFmtId="0" fontId="10" fillId="0" borderId="9" xfId="1" applyFont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/>
    </xf>
    <xf numFmtId="2" fontId="10" fillId="0" borderId="19" xfId="1" applyNumberFormat="1" applyFont="1" applyFill="1" applyBorder="1" applyAlignment="1">
      <alignment horizontal="center" vertical="center" wrapText="1"/>
    </xf>
    <xf numFmtId="2" fontId="10" fillId="0" borderId="20" xfId="1" applyNumberFormat="1" applyFont="1" applyBorder="1" applyAlignment="1">
      <alignment horizontal="center" vertical="center"/>
    </xf>
    <xf numFmtId="2" fontId="10" fillId="0" borderId="19" xfId="1" applyNumberFormat="1" applyFont="1" applyBorder="1" applyAlignment="1">
      <alignment horizontal="center" vertical="center"/>
    </xf>
    <xf numFmtId="2" fontId="10" fillId="0" borderId="21" xfId="1" applyNumberFormat="1" applyFont="1" applyBorder="1" applyAlignment="1">
      <alignment horizontal="center" vertical="center"/>
    </xf>
    <xf numFmtId="2" fontId="10" fillId="0" borderId="8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2" fontId="10" fillId="0" borderId="23" xfId="1" applyNumberFormat="1" applyFont="1" applyFill="1" applyBorder="1" applyAlignment="1">
      <alignment horizontal="center" vertical="center" wrapText="1"/>
    </xf>
    <xf numFmtId="2" fontId="10" fillId="0" borderId="2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/>
    </xf>
    <xf numFmtId="165" fontId="10" fillId="0" borderId="13" xfId="1" applyNumberFormat="1" applyFont="1" applyFill="1" applyBorder="1" applyAlignment="1">
      <alignment horizontal="center" vertical="center" wrapText="1"/>
    </xf>
    <xf numFmtId="2" fontId="10" fillId="0" borderId="11" xfId="1" applyNumberFormat="1" applyFont="1" applyBorder="1" applyAlignment="1">
      <alignment horizontal="center" vertical="center"/>
    </xf>
    <xf numFmtId="2" fontId="10" fillId="0" borderId="11" xfId="1" applyNumberFormat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/>
    </xf>
    <xf numFmtId="4" fontId="10" fillId="0" borderId="8" xfId="1" applyNumberFormat="1" applyFont="1" applyBorder="1" applyAlignment="1">
      <alignment horizontal="center" vertical="center"/>
    </xf>
    <xf numFmtId="4" fontId="10" fillId="0" borderId="9" xfId="1" applyNumberFormat="1" applyFont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165" fontId="8" fillId="0" borderId="23" xfId="1" applyNumberFormat="1" applyFont="1" applyFill="1" applyBorder="1" applyAlignment="1">
      <alignment horizontal="center" vertical="center"/>
    </xf>
    <xf numFmtId="165" fontId="10" fillId="0" borderId="8" xfId="1" applyNumberFormat="1" applyFont="1" applyFill="1" applyBorder="1" applyAlignment="1">
      <alignment horizontal="center" vertical="center" wrapText="1"/>
    </xf>
    <xf numFmtId="165" fontId="10" fillId="0" borderId="23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165" fontId="8" fillId="0" borderId="19" xfId="1" applyNumberFormat="1" applyFont="1" applyFill="1" applyBorder="1" applyAlignment="1">
      <alignment horizontal="center" vertical="center"/>
    </xf>
    <xf numFmtId="165" fontId="10" fillId="0" borderId="19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0" fontId="10" fillId="0" borderId="0" xfId="1" applyFont="1" applyBorder="1"/>
    <xf numFmtId="0" fontId="1" fillId="0" borderId="0" xfId="1" applyBorder="1"/>
    <xf numFmtId="165" fontId="10" fillId="0" borderId="25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Border="1" applyAlignment="1">
      <alignment vertical="center" wrapText="1"/>
    </xf>
    <xf numFmtId="2" fontId="8" fillId="0" borderId="10" xfId="1" applyNumberFormat="1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0" borderId="26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2" fontId="10" fillId="0" borderId="27" xfId="1" applyNumberFormat="1" applyFont="1" applyBorder="1" applyAlignment="1">
      <alignment horizontal="center" vertical="center"/>
    </xf>
    <xf numFmtId="2" fontId="10" fillId="0" borderId="9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indent="2"/>
    </xf>
    <xf numFmtId="0" fontId="11" fillId="0" borderId="8" xfId="1" applyFont="1" applyBorder="1"/>
    <xf numFmtId="0" fontId="11" fillId="0" borderId="9" xfId="1" applyFont="1" applyBorder="1"/>
    <xf numFmtId="0" fontId="16" fillId="0" borderId="0" xfId="1" applyFont="1" applyAlignment="1">
      <alignment horizontal="center" vertical="center"/>
    </xf>
    <xf numFmtId="0" fontId="1" fillId="0" borderId="3" xfId="1" applyBorder="1"/>
    <xf numFmtId="2" fontId="1" fillId="3" borderId="0" xfId="1" applyNumberFormat="1" applyFill="1" applyAlignment="1">
      <alignment horizontal="center" vertical="center"/>
    </xf>
    <xf numFmtId="2" fontId="1" fillId="3" borderId="5" xfId="1" applyNumberFormat="1" applyFill="1" applyBorder="1" applyAlignment="1">
      <alignment horizontal="center" vertical="center"/>
    </xf>
    <xf numFmtId="0" fontId="1" fillId="0" borderId="21" xfId="1" applyBorder="1"/>
    <xf numFmtId="0" fontId="1" fillId="0" borderId="6" xfId="1" applyBorder="1"/>
    <xf numFmtId="0" fontId="1" fillId="0" borderId="1" xfId="1" applyBorder="1"/>
    <xf numFmtId="0" fontId="17" fillId="0" borderId="0" xfId="0" applyFont="1" applyAlignment="1"/>
    <xf numFmtId="2" fontId="9" fillId="3" borderId="5" xfId="1" applyNumberFormat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4" fontId="11" fillId="0" borderId="5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4" fontId="11" fillId="0" borderId="9" xfId="1" applyNumberFormat="1" applyFont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0" fillId="0" borderId="9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2" applyFont="1" applyBorder="1" applyAlignment="1" applyProtection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</cellXfs>
  <cellStyles count="13">
    <cellStyle name="Euro" xfId="3"/>
    <cellStyle name="Normalny 2" xfId="4"/>
    <cellStyle name="Normalny 2 2" xfId="5"/>
    <cellStyle name="Normalny 3" xfId="6"/>
    <cellStyle name="Normalny 3 2" xfId="7"/>
    <cellStyle name="Normalny 3 2 2" xfId="8"/>
    <cellStyle name="Normalny 7" xfId="9"/>
    <cellStyle name="Procentowy 2" xfId="10"/>
    <cellStyle name="Procentowy 3" xfId="11"/>
    <cellStyle name="Гиперссылка" xfId="2" builtinId="8"/>
    <cellStyle name="Гиперссылка 2" xfId="1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12</xdr:row>
      <xdr:rowOff>123825</xdr:rowOff>
    </xdr:from>
    <xdr:to>
      <xdr:col>0</xdr:col>
      <xdr:colOff>955098</xdr:colOff>
      <xdr:row>12</xdr:row>
      <xdr:rowOff>609600</xdr:rowOff>
    </xdr:to>
    <xdr:pic>
      <xdr:nvPicPr>
        <xdr:cNvPr id="2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2305050"/>
          <a:ext cx="74554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13</xdr:row>
      <xdr:rowOff>57150</xdr:rowOff>
    </xdr:from>
    <xdr:to>
      <xdr:col>0</xdr:col>
      <xdr:colOff>993198</xdr:colOff>
      <xdr:row>15</xdr:row>
      <xdr:rowOff>96981</xdr:rowOff>
    </xdr:to>
    <xdr:pic>
      <xdr:nvPicPr>
        <xdr:cNvPr id="3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3114675"/>
          <a:ext cx="850323" cy="468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</xdr:row>
      <xdr:rowOff>85725</xdr:rowOff>
    </xdr:from>
    <xdr:to>
      <xdr:col>0</xdr:col>
      <xdr:colOff>974148</xdr:colOff>
      <xdr:row>16</xdr:row>
      <xdr:rowOff>619125</xdr:rowOff>
    </xdr:to>
    <xdr:pic>
      <xdr:nvPicPr>
        <xdr:cNvPr id="4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3743325"/>
          <a:ext cx="802698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171449</xdr:colOff>
      <xdr:row>17</xdr:row>
      <xdr:rowOff>47625</xdr:rowOff>
    </xdr:from>
    <xdr:to>
      <xdr:col>0</xdr:col>
      <xdr:colOff>904874</xdr:colOff>
      <xdr:row>17</xdr:row>
      <xdr:rowOff>538032</xdr:rowOff>
    </xdr:to>
    <xdr:pic>
      <xdr:nvPicPr>
        <xdr:cNvPr id="5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49" y="4438650"/>
          <a:ext cx="733425" cy="490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18</xdr:row>
      <xdr:rowOff>200025</xdr:rowOff>
    </xdr:from>
    <xdr:to>
      <xdr:col>0</xdr:col>
      <xdr:colOff>1021773</xdr:colOff>
      <xdr:row>21</xdr:row>
      <xdr:rowOff>129020</xdr:rowOff>
    </xdr:to>
    <xdr:pic>
      <xdr:nvPicPr>
        <xdr:cNvPr id="6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5162550"/>
          <a:ext cx="964623" cy="52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57150</xdr:rowOff>
    </xdr:from>
    <xdr:to>
      <xdr:col>0</xdr:col>
      <xdr:colOff>850323</xdr:colOff>
      <xdr:row>22</xdr:row>
      <xdr:rowOff>590550</xdr:rowOff>
    </xdr:to>
    <xdr:pic>
      <xdr:nvPicPr>
        <xdr:cNvPr id="7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5819775"/>
          <a:ext cx="65982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123825</xdr:rowOff>
    </xdr:from>
    <xdr:to>
      <xdr:col>0</xdr:col>
      <xdr:colOff>821748</xdr:colOff>
      <xdr:row>24</xdr:row>
      <xdr:rowOff>149802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6562725"/>
          <a:ext cx="688398" cy="359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26</xdr:row>
      <xdr:rowOff>295275</xdr:rowOff>
    </xdr:from>
    <xdr:to>
      <xdr:col>0</xdr:col>
      <xdr:colOff>1021773</xdr:colOff>
      <xdr:row>29</xdr:row>
      <xdr:rowOff>45893</xdr:rowOff>
    </xdr:to>
    <xdr:pic>
      <xdr:nvPicPr>
        <xdr:cNvPr id="9" name="Рисунок 1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7486650"/>
          <a:ext cx="878898" cy="426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32</xdr:row>
      <xdr:rowOff>123825</xdr:rowOff>
    </xdr:from>
    <xdr:to>
      <xdr:col>0</xdr:col>
      <xdr:colOff>955098</xdr:colOff>
      <xdr:row>34</xdr:row>
      <xdr:rowOff>188768</xdr:rowOff>
    </xdr:to>
    <xdr:pic>
      <xdr:nvPicPr>
        <xdr:cNvPr id="10" name="Рисунок 1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8562975"/>
          <a:ext cx="755073" cy="44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37</xdr:row>
      <xdr:rowOff>0</xdr:rowOff>
    </xdr:from>
    <xdr:to>
      <xdr:col>0</xdr:col>
      <xdr:colOff>895350</xdr:colOff>
      <xdr:row>41</xdr:row>
      <xdr:rowOff>48491</xdr:rowOff>
    </xdr:to>
    <xdr:pic>
      <xdr:nvPicPr>
        <xdr:cNvPr id="11" name="Рисунок 6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9372600"/>
          <a:ext cx="742950" cy="734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47</xdr:row>
      <xdr:rowOff>47625</xdr:rowOff>
    </xdr:from>
    <xdr:to>
      <xdr:col>0</xdr:col>
      <xdr:colOff>942975</xdr:colOff>
      <xdr:row>50</xdr:row>
      <xdr:rowOff>7793</xdr:rowOff>
    </xdr:to>
    <xdr:pic>
      <xdr:nvPicPr>
        <xdr:cNvPr id="12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11134725"/>
          <a:ext cx="790575" cy="47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57</xdr:row>
      <xdr:rowOff>161925</xdr:rowOff>
    </xdr:from>
    <xdr:to>
      <xdr:col>0</xdr:col>
      <xdr:colOff>885825</xdr:colOff>
      <xdr:row>60</xdr:row>
      <xdr:rowOff>103043</xdr:rowOff>
    </xdr:to>
    <xdr:pic>
      <xdr:nvPicPr>
        <xdr:cNvPr id="13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2963525"/>
          <a:ext cx="685800" cy="45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65</xdr:row>
      <xdr:rowOff>133350</xdr:rowOff>
    </xdr:from>
    <xdr:to>
      <xdr:col>0</xdr:col>
      <xdr:colOff>971550</xdr:colOff>
      <xdr:row>69</xdr:row>
      <xdr:rowOff>69922</xdr:rowOff>
    </xdr:to>
    <xdr:pic>
      <xdr:nvPicPr>
        <xdr:cNvPr id="14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14306550"/>
          <a:ext cx="876300" cy="622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95249</xdr:colOff>
      <xdr:row>74</xdr:row>
      <xdr:rowOff>114301</xdr:rowOff>
    </xdr:from>
    <xdr:to>
      <xdr:col>0</xdr:col>
      <xdr:colOff>962024</xdr:colOff>
      <xdr:row>78</xdr:row>
      <xdr:rowOff>38101</xdr:rowOff>
    </xdr:to>
    <xdr:pic>
      <xdr:nvPicPr>
        <xdr:cNvPr id="15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49" y="15830551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38099</xdr:colOff>
      <xdr:row>84</xdr:row>
      <xdr:rowOff>95250</xdr:rowOff>
    </xdr:from>
    <xdr:to>
      <xdr:col>0</xdr:col>
      <xdr:colOff>962024</xdr:colOff>
      <xdr:row>87</xdr:row>
      <xdr:rowOff>104775</xdr:rowOff>
    </xdr:to>
    <xdr:pic>
      <xdr:nvPicPr>
        <xdr:cNvPr id="16" name="Рисунок 7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99" y="17516475"/>
          <a:ext cx="923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96</xdr:row>
      <xdr:rowOff>114300</xdr:rowOff>
    </xdr:from>
    <xdr:to>
      <xdr:col>0</xdr:col>
      <xdr:colOff>742950</xdr:colOff>
      <xdr:row>100</xdr:row>
      <xdr:rowOff>76200</xdr:rowOff>
    </xdr:to>
    <xdr:pic>
      <xdr:nvPicPr>
        <xdr:cNvPr id="17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19592925"/>
          <a:ext cx="438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107</xdr:row>
      <xdr:rowOff>0</xdr:rowOff>
    </xdr:from>
    <xdr:to>
      <xdr:col>0</xdr:col>
      <xdr:colOff>828675</xdr:colOff>
      <xdr:row>111</xdr:row>
      <xdr:rowOff>38100</xdr:rowOff>
    </xdr:to>
    <xdr:pic>
      <xdr:nvPicPr>
        <xdr:cNvPr id="1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1364575"/>
          <a:ext cx="542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101</xdr:row>
      <xdr:rowOff>85725</xdr:rowOff>
    </xdr:from>
    <xdr:to>
      <xdr:col>0</xdr:col>
      <xdr:colOff>819150</xdr:colOff>
      <xdr:row>105</xdr:row>
      <xdr:rowOff>66675</xdr:rowOff>
    </xdr:to>
    <xdr:pic>
      <xdr:nvPicPr>
        <xdr:cNvPr id="1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20421600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114</xdr:row>
      <xdr:rowOff>19050</xdr:rowOff>
    </xdr:from>
    <xdr:to>
      <xdr:col>0</xdr:col>
      <xdr:colOff>971550</xdr:colOff>
      <xdr:row>116</xdr:row>
      <xdr:rowOff>85725</xdr:rowOff>
    </xdr:to>
    <xdr:pic>
      <xdr:nvPicPr>
        <xdr:cNvPr id="20" name="Рисунок 7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22583775"/>
          <a:ext cx="828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119</xdr:row>
      <xdr:rowOff>133350</xdr:rowOff>
    </xdr:from>
    <xdr:to>
      <xdr:col>0</xdr:col>
      <xdr:colOff>971550</xdr:colOff>
      <xdr:row>122</xdr:row>
      <xdr:rowOff>152400</xdr:rowOff>
    </xdr:to>
    <xdr:pic>
      <xdr:nvPicPr>
        <xdr:cNvPr id="21" name="Рисунок 7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23555325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125</xdr:row>
      <xdr:rowOff>114300</xdr:rowOff>
    </xdr:from>
    <xdr:to>
      <xdr:col>0</xdr:col>
      <xdr:colOff>971550</xdr:colOff>
      <xdr:row>129</xdr:row>
      <xdr:rowOff>0</xdr:rowOff>
    </xdr:to>
    <xdr:pic>
      <xdr:nvPicPr>
        <xdr:cNvPr id="22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24564975"/>
          <a:ext cx="733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133</xdr:row>
      <xdr:rowOff>85725</xdr:rowOff>
    </xdr:from>
    <xdr:to>
      <xdr:col>0</xdr:col>
      <xdr:colOff>1009650</xdr:colOff>
      <xdr:row>136</xdr:row>
      <xdr:rowOff>114300</xdr:rowOff>
    </xdr:to>
    <xdr:pic>
      <xdr:nvPicPr>
        <xdr:cNvPr id="23" name="Рисунок 8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25908000"/>
          <a:ext cx="857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146</xdr:row>
      <xdr:rowOff>0</xdr:rowOff>
    </xdr:from>
    <xdr:to>
      <xdr:col>0</xdr:col>
      <xdr:colOff>869372</xdr:colOff>
      <xdr:row>150</xdr:row>
      <xdr:rowOff>114300</xdr:rowOff>
    </xdr:to>
    <xdr:pic>
      <xdr:nvPicPr>
        <xdr:cNvPr id="24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9" y="28051125"/>
          <a:ext cx="67887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155</xdr:row>
      <xdr:rowOff>76200</xdr:rowOff>
    </xdr:from>
    <xdr:to>
      <xdr:col>0</xdr:col>
      <xdr:colOff>819150</xdr:colOff>
      <xdr:row>159</xdr:row>
      <xdr:rowOff>152400</xdr:rowOff>
    </xdr:to>
    <xdr:pic>
      <xdr:nvPicPr>
        <xdr:cNvPr id="25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70375"/>
          <a:ext cx="552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161</xdr:row>
      <xdr:rowOff>9525</xdr:rowOff>
    </xdr:from>
    <xdr:to>
      <xdr:col>0</xdr:col>
      <xdr:colOff>771525</xdr:colOff>
      <xdr:row>166</xdr:row>
      <xdr:rowOff>114300</xdr:rowOff>
    </xdr:to>
    <xdr:pic>
      <xdr:nvPicPr>
        <xdr:cNvPr id="26" name="Рисунок 85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0632400"/>
          <a:ext cx="5334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167</xdr:row>
      <xdr:rowOff>28575</xdr:rowOff>
    </xdr:from>
    <xdr:to>
      <xdr:col>0</xdr:col>
      <xdr:colOff>609600</xdr:colOff>
      <xdr:row>170</xdr:row>
      <xdr:rowOff>66675</xdr:rowOff>
    </xdr:to>
    <xdr:pic>
      <xdr:nvPicPr>
        <xdr:cNvPr id="27" name="Рисунок 8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1680150"/>
          <a:ext cx="314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74468</xdr:colOff>
      <xdr:row>171</xdr:row>
      <xdr:rowOff>160193</xdr:rowOff>
    </xdr:from>
    <xdr:to>
      <xdr:col>0</xdr:col>
      <xdr:colOff>855518</xdr:colOff>
      <xdr:row>173</xdr:row>
      <xdr:rowOff>103043</xdr:rowOff>
    </xdr:to>
    <xdr:pic>
      <xdr:nvPicPr>
        <xdr:cNvPr id="28" name="Рисунок 86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468" y="32497568"/>
          <a:ext cx="781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188</xdr:row>
      <xdr:rowOff>66676</xdr:rowOff>
    </xdr:from>
    <xdr:to>
      <xdr:col>0</xdr:col>
      <xdr:colOff>828675</xdr:colOff>
      <xdr:row>189</xdr:row>
      <xdr:rowOff>123826</xdr:rowOff>
    </xdr:to>
    <xdr:pic>
      <xdr:nvPicPr>
        <xdr:cNvPr id="2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35318701"/>
          <a:ext cx="619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176</xdr:row>
      <xdr:rowOff>47625</xdr:rowOff>
    </xdr:from>
    <xdr:to>
      <xdr:col>0</xdr:col>
      <xdr:colOff>885825</xdr:colOff>
      <xdr:row>178</xdr:row>
      <xdr:rowOff>95250</xdr:rowOff>
    </xdr:to>
    <xdr:pic>
      <xdr:nvPicPr>
        <xdr:cNvPr id="3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332422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180</xdr:row>
      <xdr:rowOff>28575</xdr:rowOff>
    </xdr:from>
    <xdr:to>
      <xdr:col>0</xdr:col>
      <xdr:colOff>609600</xdr:colOff>
      <xdr:row>184</xdr:row>
      <xdr:rowOff>133350</xdr:rowOff>
    </xdr:to>
    <xdr:pic>
      <xdr:nvPicPr>
        <xdr:cNvPr id="31" name="Рисунок 84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3909000"/>
          <a:ext cx="371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185</xdr:row>
      <xdr:rowOff>76200</xdr:rowOff>
    </xdr:from>
    <xdr:to>
      <xdr:col>0</xdr:col>
      <xdr:colOff>609600</xdr:colOff>
      <xdr:row>187</xdr:row>
      <xdr:rowOff>142875</xdr:rowOff>
    </xdr:to>
    <xdr:pic>
      <xdr:nvPicPr>
        <xdr:cNvPr id="32" name="Рисунок 87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34813875"/>
          <a:ext cx="3333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192</xdr:row>
      <xdr:rowOff>28575</xdr:rowOff>
    </xdr:from>
    <xdr:to>
      <xdr:col>0</xdr:col>
      <xdr:colOff>876300</xdr:colOff>
      <xdr:row>192</xdr:row>
      <xdr:rowOff>609600</xdr:rowOff>
    </xdr:to>
    <xdr:pic>
      <xdr:nvPicPr>
        <xdr:cNvPr id="33" name="Рисунок 91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66903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514349</xdr:colOff>
      <xdr:row>191</xdr:row>
      <xdr:rowOff>57149</xdr:rowOff>
    </xdr:from>
    <xdr:to>
      <xdr:col>0</xdr:col>
      <xdr:colOff>904874</xdr:colOff>
      <xdr:row>191</xdr:row>
      <xdr:rowOff>776426</xdr:rowOff>
    </xdr:to>
    <xdr:pic>
      <xdr:nvPicPr>
        <xdr:cNvPr id="34" name="Рисунок 61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49" y="35918774"/>
          <a:ext cx="390525" cy="71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191</xdr:row>
      <xdr:rowOff>66675</xdr:rowOff>
    </xdr:from>
    <xdr:to>
      <xdr:col>0</xdr:col>
      <xdr:colOff>495300</xdr:colOff>
      <xdr:row>191</xdr:row>
      <xdr:rowOff>719280</xdr:rowOff>
    </xdr:to>
    <xdr:pic>
      <xdr:nvPicPr>
        <xdr:cNvPr id="35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6" y="35928300"/>
          <a:ext cx="333374" cy="65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193</xdr:row>
      <xdr:rowOff>66675</xdr:rowOff>
    </xdr:from>
    <xdr:to>
      <xdr:col>0</xdr:col>
      <xdr:colOff>866775</xdr:colOff>
      <xdr:row>195</xdr:row>
      <xdr:rowOff>135082</xdr:rowOff>
    </xdr:to>
    <xdr:pic>
      <xdr:nvPicPr>
        <xdr:cNvPr id="36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37366575"/>
          <a:ext cx="619125" cy="50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196</xdr:row>
      <xdr:rowOff>95250</xdr:rowOff>
    </xdr:from>
    <xdr:to>
      <xdr:col>0</xdr:col>
      <xdr:colOff>885825</xdr:colOff>
      <xdr:row>199</xdr:row>
      <xdr:rowOff>131445</xdr:rowOff>
    </xdr:to>
    <xdr:pic>
      <xdr:nvPicPr>
        <xdr:cNvPr id="37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38052375"/>
          <a:ext cx="66675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1628775</xdr:colOff>
      <xdr:row>5</xdr:row>
      <xdr:rowOff>9525</xdr:rowOff>
    </xdr:to>
    <xdr:pic>
      <xdr:nvPicPr>
        <xdr:cNvPr id="3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2571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\&#1090;&#1077;&#1088;&#1084;&#1080;&#1085;&#1072;&#1083;\&#1055;&#1056;&#1040;&#1049;&#1057;&#1067;%2001.03.2016\OLDIM_&#1087;&#1088;&#1072;&#1081;&#1089;_&#1072;&#1087;&#1088;&#1077;&#1083;&#1100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лдим"/>
      <sheetName val="Вн.кан. HTPlus Magnaplast"/>
      <sheetName val="Бесшумка Ultra dB Magnaplast"/>
      <sheetName val="Нар.кан. ПВХ Magnaplast"/>
      <sheetName val="Нар.трубы.гофр. Magnaplast"/>
      <sheetName val="Нар.фитинг.гофр. Magnaplast "/>
      <sheetName val="SC Колодцы Magnaplast"/>
      <sheetName val="Вн.кан. ПП Украина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Pex"/>
      <sheetName val="Радиаторы Mastas"/>
      <sheetName val="Радиаторы Brugman"/>
      <sheetName val="Запорная арматура"/>
      <sheetName val="Хомуты Aquer "/>
      <sheetName val="Хомуты Walraven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15D5D"/>
  </sheetPr>
  <dimension ref="A1:K203"/>
  <sheetViews>
    <sheetView tabSelected="1" workbookViewId="0">
      <pane ySplit="12" topLeftCell="A13" activePane="bottomLeft" state="frozen"/>
      <selection pane="bottomLeft" activeCell="L9" sqref="L9"/>
    </sheetView>
  </sheetViews>
  <sheetFormatPr defaultRowHeight="12.75"/>
  <cols>
    <col min="1" max="1" width="17" style="1" customWidth="1"/>
    <col min="2" max="2" width="31.42578125" style="1" customWidth="1"/>
    <col min="3" max="3" width="30.5703125" style="1" customWidth="1"/>
    <col min="4" max="4" width="10.5703125" style="1" customWidth="1"/>
    <col min="5" max="5" width="10.7109375" style="1" customWidth="1"/>
    <col min="6" max="6" width="7.7109375" style="1" customWidth="1"/>
    <col min="7" max="16384" width="9.140625" style="1"/>
  </cols>
  <sheetData>
    <row r="1" spans="1:10" ht="15">
      <c r="E1" s="2" t="s">
        <v>0</v>
      </c>
      <c r="F1" s="3"/>
      <c r="G1" s="3"/>
    </row>
    <row r="2" spans="1:10" ht="15">
      <c r="E2" s="4" t="s">
        <v>1</v>
      </c>
      <c r="F2" s="3"/>
      <c r="G2" s="3"/>
    </row>
    <row r="3" spans="1:10" ht="15">
      <c r="E3" s="4" t="s">
        <v>2</v>
      </c>
      <c r="F3" s="3"/>
      <c r="G3" s="3"/>
    </row>
    <row r="4" spans="1:10" ht="15">
      <c r="E4" s="5" t="s">
        <v>3</v>
      </c>
      <c r="F4" s="3"/>
      <c r="G4" s="3"/>
    </row>
    <row r="5" spans="1:10" ht="15">
      <c r="E5" s="6" t="s">
        <v>4</v>
      </c>
      <c r="F5" s="3"/>
      <c r="G5" s="3"/>
    </row>
    <row r="6" spans="1:10" ht="15">
      <c r="E6" s="140" t="s">
        <v>5</v>
      </c>
      <c r="F6" s="141"/>
      <c r="G6" s="141"/>
    </row>
    <row r="7" spans="1:10">
      <c r="E7" s="142" t="s">
        <v>6</v>
      </c>
      <c r="F7" s="143"/>
      <c r="G7" s="144"/>
    </row>
    <row r="8" spans="1:10" ht="10.5" customHeight="1" thickBot="1"/>
    <row r="9" spans="1:10" ht="19.5" thickBot="1">
      <c r="A9" s="145" t="s">
        <v>7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0.5" customHeight="1" thickBot="1"/>
    <row r="11" spans="1:10" ht="13.5" customHeight="1" thickBot="1">
      <c r="A11" s="147" t="s">
        <v>8</v>
      </c>
      <c r="B11" s="148"/>
      <c r="C11" s="151" t="s">
        <v>9</v>
      </c>
      <c r="D11" s="7" t="s">
        <v>10</v>
      </c>
      <c r="E11" s="8" t="s">
        <v>11</v>
      </c>
      <c r="F11" s="9"/>
      <c r="G11" s="10" t="s">
        <v>12</v>
      </c>
      <c r="H11" s="11" t="s">
        <v>13</v>
      </c>
      <c r="I11" s="151" t="s">
        <v>14</v>
      </c>
      <c r="J11" s="151" t="s">
        <v>15</v>
      </c>
    </row>
    <row r="12" spans="1:10" ht="15" thickBot="1">
      <c r="A12" s="149"/>
      <c r="B12" s="150"/>
      <c r="C12" s="152"/>
      <c r="D12" s="12" t="s">
        <v>16</v>
      </c>
      <c r="E12" s="13">
        <f>[1]Олдим!E30</f>
        <v>0</v>
      </c>
      <c r="F12" s="9"/>
      <c r="G12" s="10" t="s">
        <v>17</v>
      </c>
      <c r="H12" s="112">
        <v>0</v>
      </c>
      <c r="I12" s="153"/>
      <c r="J12" s="153"/>
    </row>
    <row r="13" spans="1:10" ht="69" thickBot="1">
      <c r="A13" s="14"/>
      <c r="B13" s="15" t="s">
        <v>18</v>
      </c>
      <c r="C13" s="16" t="s">
        <v>19</v>
      </c>
      <c r="D13" s="17">
        <v>1.24</v>
      </c>
      <c r="E13" s="18">
        <f>D13-D13*($E$12)</f>
        <v>1.24</v>
      </c>
      <c r="F13" s="19"/>
      <c r="G13" s="20"/>
      <c r="H13" s="21">
        <f>E13*($H$12)</f>
        <v>0</v>
      </c>
      <c r="I13" s="22">
        <f>G13*E13</f>
        <v>0</v>
      </c>
      <c r="J13" s="23">
        <f>G13*H13</f>
        <v>0</v>
      </c>
    </row>
    <row r="14" spans="1:10" ht="20.25" customHeight="1" thickBot="1">
      <c r="A14" s="24"/>
      <c r="B14" s="113" t="s">
        <v>20</v>
      </c>
      <c r="C14" s="25" t="s">
        <v>21</v>
      </c>
      <c r="D14" s="26">
        <v>1.85</v>
      </c>
      <c r="E14" s="27">
        <f t="shared" ref="E14:E77" si="0">D14-D14*($E$12)</f>
        <v>1.85</v>
      </c>
      <c r="F14" s="19"/>
      <c r="G14" s="28"/>
      <c r="H14" s="29">
        <f t="shared" ref="H14:H77" si="1">E14*($H$12)</f>
        <v>0</v>
      </c>
      <c r="I14" s="30">
        <f t="shared" ref="I14:I77" si="2">G14*E14</f>
        <v>0</v>
      </c>
      <c r="J14" s="31">
        <f t="shared" ref="J14:J77" si="3">G14*H14</f>
        <v>0</v>
      </c>
    </row>
    <row r="15" spans="1:10" ht="13.5" thickBot="1">
      <c r="A15" s="32"/>
      <c r="B15" s="113"/>
      <c r="C15" s="33" t="s">
        <v>22</v>
      </c>
      <c r="D15" s="34">
        <v>2.6</v>
      </c>
      <c r="E15" s="35">
        <f t="shared" si="0"/>
        <v>2.6</v>
      </c>
      <c r="F15" s="19"/>
      <c r="G15" s="36"/>
      <c r="H15" s="37">
        <f t="shared" si="1"/>
        <v>0</v>
      </c>
      <c r="I15" s="38">
        <f t="shared" si="2"/>
        <v>0</v>
      </c>
      <c r="J15" s="39">
        <f t="shared" si="3"/>
        <v>0</v>
      </c>
    </row>
    <row r="16" spans="1:10" ht="13.5" thickBot="1">
      <c r="A16" s="40"/>
      <c r="B16" s="113"/>
      <c r="C16" s="41" t="s">
        <v>23</v>
      </c>
      <c r="D16" s="42">
        <v>4.05</v>
      </c>
      <c r="E16" s="43">
        <f t="shared" si="0"/>
        <v>4.05</v>
      </c>
      <c r="F16" s="19"/>
      <c r="G16" s="44"/>
      <c r="H16" s="45">
        <f t="shared" si="1"/>
        <v>0</v>
      </c>
      <c r="I16" s="46">
        <f t="shared" si="2"/>
        <v>0</v>
      </c>
      <c r="J16" s="47">
        <f t="shared" si="3"/>
        <v>0</v>
      </c>
    </row>
    <row r="17" spans="1:10" ht="57.75" thickBot="1">
      <c r="A17" s="14"/>
      <c r="B17" s="15" t="s">
        <v>24</v>
      </c>
      <c r="C17" s="16" t="s">
        <v>19</v>
      </c>
      <c r="D17" s="17">
        <v>1.24</v>
      </c>
      <c r="E17" s="18">
        <f t="shared" si="0"/>
        <v>1.24</v>
      </c>
      <c r="F17" s="19"/>
      <c r="G17" s="48"/>
      <c r="H17" s="49">
        <f t="shared" si="1"/>
        <v>0</v>
      </c>
      <c r="I17" s="50">
        <f t="shared" si="2"/>
        <v>0</v>
      </c>
      <c r="J17" s="51">
        <f t="shared" si="3"/>
        <v>0</v>
      </c>
    </row>
    <row r="18" spans="1:10" ht="45" thickBot="1">
      <c r="A18" s="14"/>
      <c r="B18" s="15" t="s">
        <v>25</v>
      </c>
      <c r="C18" s="16" t="s">
        <v>26</v>
      </c>
      <c r="D18" s="17">
        <v>1.7</v>
      </c>
      <c r="E18" s="18">
        <f t="shared" si="0"/>
        <v>1.7</v>
      </c>
      <c r="F18" s="19"/>
      <c r="G18" s="20"/>
      <c r="H18" s="21">
        <f t="shared" si="1"/>
        <v>0</v>
      </c>
      <c r="I18" s="22">
        <f t="shared" si="2"/>
        <v>0</v>
      </c>
      <c r="J18" s="23">
        <f t="shared" si="3"/>
        <v>0</v>
      </c>
    </row>
    <row r="19" spans="1:10" ht="15.75" customHeight="1" thickBot="1">
      <c r="A19" s="24"/>
      <c r="B19" s="113" t="s">
        <v>27</v>
      </c>
      <c r="C19" s="25" t="s">
        <v>21</v>
      </c>
      <c r="D19" s="26">
        <v>1.82</v>
      </c>
      <c r="E19" s="27">
        <f t="shared" si="0"/>
        <v>1.82</v>
      </c>
      <c r="F19" s="19"/>
      <c r="G19" s="28"/>
      <c r="H19" s="29">
        <f t="shared" si="1"/>
        <v>0</v>
      </c>
      <c r="I19" s="30">
        <f t="shared" si="2"/>
        <v>0</v>
      </c>
      <c r="J19" s="31">
        <f t="shared" si="3"/>
        <v>0</v>
      </c>
    </row>
    <row r="20" spans="1:10" ht="15.75" customHeight="1" thickBot="1">
      <c r="A20" s="32"/>
      <c r="B20" s="113"/>
      <c r="C20" s="33" t="s">
        <v>22</v>
      </c>
      <c r="D20" s="34">
        <v>2.52</v>
      </c>
      <c r="E20" s="35">
        <f t="shared" si="0"/>
        <v>2.52</v>
      </c>
      <c r="F20" s="19"/>
      <c r="G20" s="36"/>
      <c r="H20" s="37">
        <f t="shared" si="1"/>
        <v>0</v>
      </c>
      <c r="I20" s="38">
        <f t="shared" si="2"/>
        <v>0</v>
      </c>
      <c r="J20" s="39">
        <f t="shared" si="3"/>
        <v>0</v>
      </c>
    </row>
    <row r="21" spans="1:10" ht="15.75" customHeight="1" thickBot="1">
      <c r="A21" s="32"/>
      <c r="B21" s="113"/>
      <c r="C21" s="33" t="s">
        <v>23</v>
      </c>
      <c r="D21" s="34">
        <v>3.96</v>
      </c>
      <c r="E21" s="35">
        <f t="shared" si="0"/>
        <v>3.96</v>
      </c>
      <c r="F21" s="19"/>
      <c r="G21" s="36"/>
      <c r="H21" s="37">
        <f t="shared" si="1"/>
        <v>0</v>
      </c>
      <c r="I21" s="38">
        <f t="shared" si="2"/>
        <v>0</v>
      </c>
      <c r="J21" s="39">
        <f t="shared" si="3"/>
        <v>0</v>
      </c>
    </row>
    <row r="22" spans="1:10" ht="15.75" customHeight="1" thickBot="1">
      <c r="A22" s="40"/>
      <c r="B22" s="113"/>
      <c r="C22" s="41" t="s">
        <v>28</v>
      </c>
      <c r="D22" s="42">
        <v>6.16</v>
      </c>
      <c r="E22" s="43">
        <f t="shared" si="0"/>
        <v>6.16</v>
      </c>
      <c r="F22" s="19"/>
      <c r="G22" s="52"/>
      <c r="H22" s="53">
        <f t="shared" si="1"/>
        <v>0</v>
      </c>
      <c r="I22" s="54">
        <f t="shared" si="2"/>
        <v>0</v>
      </c>
      <c r="J22" s="55">
        <f t="shared" si="3"/>
        <v>0</v>
      </c>
    </row>
    <row r="23" spans="1:10" ht="53.25" customHeight="1" thickBot="1">
      <c r="A23" s="14"/>
      <c r="B23" s="15" t="s">
        <v>29</v>
      </c>
      <c r="C23" s="16" t="s">
        <v>30</v>
      </c>
      <c r="D23" s="17">
        <v>1.24</v>
      </c>
      <c r="E23" s="18">
        <f t="shared" si="0"/>
        <v>1.24</v>
      </c>
      <c r="F23" s="19"/>
      <c r="G23" s="20"/>
      <c r="H23" s="21">
        <f t="shared" si="1"/>
        <v>0</v>
      </c>
      <c r="I23" s="22">
        <f t="shared" si="2"/>
        <v>0</v>
      </c>
      <c r="J23" s="23">
        <f t="shared" si="3"/>
        <v>0</v>
      </c>
    </row>
    <row r="24" spans="1:10" ht="26.25" customHeight="1" thickBot="1">
      <c r="A24" s="24"/>
      <c r="B24" s="113" t="s">
        <v>31</v>
      </c>
      <c r="C24" s="25" t="s">
        <v>30</v>
      </c>
      <c r="D24" s="26">
        <v>1.7</v>
      </c>
      <c r="E24" s="27">
        <f t="shared" si="0"/>
        <v>1.7</v>
      </c>
      <c r="F24" s="19"/>
      <c r="G24" s="28"/>
      <c r="H24" s="29">
        <f t="shared" si="1"/>
        <v>0</v>
      </c>
      <c r="I24" s="30">
        <f t="shared" si="2"/>
        <v>0</v>
      </c>
      <c r="J24" s="31">
        <f t="shared" si="3"/>
        <v>0</v>
      </c>
    </row>
    <row r="25" spans="1:10" ht="26.25" customHeight="1" thickBot="1">
      <c r="A25" s="40"/>
      <c r="B25" s="113"/>
      <c r="C25" s="41" t="s">
        <v>32</v>
      </c>
      <c r="D25" s="42">
        <v>2.12</v>
      </c>
      <c r="E25" s="43">
        <f t="shared" si="0"/>
        <v>2.12</v>
      </c>
      <c r="F25" s="19"/>
      <c r="G25" s="44"/>
      <c r="H25" s="45">
        <f t="shared" si="1"/>
        <v>0</v>
      </c>
      <c r="I25" s="46">
        <f t="shared" si="2"/>
        <v>0</v>
      </c>
      <c r="J25" s="47">
        <f t="shared" si="3"/>
        <v>0</v>
      </c>
    </row>
    <row r="26" spans="1:10" ht="15" customHeight="1" thickBot="1">
      <c r="A26" s="24"/>
      <c r="B26" s="113" t="s">
        <v>33</v>
      </c>
      <c r="C26" s="25" t="s">
        <v>21</v>
      </c>
      <c r="D26" s="26">
        <v>1.82</v>
      </c>
      <c r="E26" s="27">
        <f t="shared" si="0"/>
        <v>1.82</v>
      </c>
      <c r="F26" s="19"/>
      <c r="G26" s="28"/>
      <c r="H26" s="29">
        <f t="shared" si="1"/>
        <v>0</v>
      </c>
      <c r="I26" s="30">
        <f t="shared" si="2"/>
        <v>0</v>
      </c>
      <c r="J26" s="31">
        <f t="shared" si="3"/>
        <v>0</v>
      </c>
    </row>
    <row r="27" spans="1:10" ht="15" customHeight="1" thickBot="1">
      <c r="A27" s="32"/>
      <c r="B27" s="113"/>
      <c r="C27" s="56" t="s">
        <v>22</v>
      </c>
      <c r="D27" s="57">
        <v>2.52</v>
      </c>
      <c r="E27" s="58">
        <f t="shared" si="0"/>
        <v>2.52</v>
      </c>
      <c r="F27" s="19"/>
      <c r="G27" s="36"/>
      <c r="H27" s="37">
        <f t="shared" si="1"/>
        <v>0</v>
      </c>
      <c r="I27" s="38">
        <f t="shared" si="2"/>
        <v>0</v>
      </c>
      <c r="J27" s="39">
        <f t="shared" si="3"/>
        <v>0</v>
      </c>
    </row>
    <row r="28" spans="1:10" ht="15" customHeight="1" thickBot="1">
      <c r="A28" s="32"/>
      <c r="B28" s="113"/>
      <c r="C28" s="56" t="s">
        <v>23</v>
      </c>
      <c r="D28" s="57">
        <v>3.96</v>
      </c>
      <c r="E28" s="58">
        <f t="shared" si="0"/>
        <v>3.96</v>
      </c>
      <c r="F28" s="19"/>
      <c r="G28" s="36"/>
      <c r="H28" s="37">
        <f t="shared" si="1"/>
        <v>0</v>
      </c>
      <c r="I28" s="38">
        <f t="shared" si="2"/>
        <v>0</v>
      </c>
      <c r="J28" s="39">
        <f t="shared" si="3"/>
        <v>0</v>
      </c>
    </row>
    <row r="29" spans="1:10" ht="15" customHeight="1" thickBot="1">
      <c r="A29" s="32"/>
      <c r="B29" s="113"/>
      <c r="C29" s="56" t="s">
        <v>34</v>
      </c>
      <c r="D29" s="57">
        <v>6.16</v>
      </c>
      <c r="E29" s="58">
        <f t="shared" si="0"/>
        <v>6.16</v>
      </c>
      <c r="F29" s="19"/>
      <c r="G29" s="36"/>
      <c r="H29" s="37">
        <f t="shared" si="1"/>
        <v>0</v>
      </c>
      <c r="I29" s="38">
        <f t="shared" si="2"/>
        <v>0</v>
      </c>
      <c r="J29" s="39">
        <f t="shared" si="3"/>
        <v>0</v>
      </c>
    </row>
    <row r="30" spans="1:10" ht="15" customHeight="1" thickBot="1">
      <c r="A30" s="32"/>
      <c r="B30" s="113"/>
      <c r="C30" s="56" t="s">
        <v>35</v>
      </c>
      <c r="D30" s="57">
        <v>14.4</v>
      </c>
      <c r="E30" s="58">
        <f t="shared" si="0"/>
        <v>14.4</v>
      </c>
      <c r="F30" s="19"/>
      <c r="G30" s="36"/>
      <c r="H30" s="37">
        <f t="shared" si="1"/>
        <v>0</v>
      </c>
      <c r="I30" s="38">
        <f t="shared" si="2"/>
        <v>0</v>
      </c>
      <c r="J30" s="39">
        <f t="shared" si="3"/>
        <v>0</v>
      </c>
    </row>
    <row r="31" spans="1:10" ht="15" customHeight="1" thickBot="1">
      <c r="A31" s="32"/>
      <c r="B31" s="113"/>
      <c r="C31" s="56" t="s">
        <v>36</v>
      </c>
      <c r="D31" s="57">
        <v>20.25</v>
      </c>
      <c r="E31" s="58">
        <f t="shared" si="0"/>
        <v>20.25</v>
      </c>
      <c r="F31" s="19"/>
      <c r="G31" s="36"/>
      <c r="H31" s="37">
        <f t="shared" si="1"/>
        <v>0</v>
      </c>
      <c r="I31" s="38">
        <f t="shared" si="2"/>
        <v>0</v>
      </c>
      <c r="J31" s="39">
        <f t="shared" si="3"/>
        <v>0</v>
      </c>
    </row>
    <row r="32" spans="1:10" ht="15" customHeight="1" thickBot="1">
      <c r="A32" s="40"/>
      <c r="B32" s="113"/>
      <c r="C32" s="41" t="s">
        <v>37</v>
      </c>
      <c r="D32" s="42">
        <v>31.5</v>
      </c>
      <c r="E32" s="43">
        <f t="shared" si="0"/>
        <v>31.5</v>
      </c>
      <c r="F32" s="19"/>
      <c r="G32" s="52"/>
      <c r="H32" s="53">
        <f t="shared" si="1"/>
        <v>0</v>
      </c>
      <c r="I32" s="54">
        <f t="shared" si="2"/>
        <v>0</v>
      </c>
      <c r="J32" s="55">
        <f t="shared" si="3"/>
        <v>0</v>
      </c>
    </row>
    <row r="33" spans="1:10" ht="15" customHeight="1" thickBot="1">
      <c r="A33" s="24"/>
      <c r="B33" s="113" t="s">
        <v>38</v>
      </c>
      <c r="C33" s="25" t="s">
        <v>39</v>
      </c>
      <c r="D33" s="26">
        <v>2.4700000000000002</v>
      </c>
      <c r="E33" s="27">
        <f t="shared" si="0"/>
        <v>2.4700000000000002</v>
      </c>
      <c r="F33" s="19"/>
      <c r="G33" s="59"/>
      <c r="H33" s="60">
        <f t="shared" si="1"/>
        <v>0</v>
      </c>
      <c r="I33" s="59">
        <f t="shared" si="2"/>
        <v>0</v>
      </c>
      <c r="J33" s="59">
        <f t="shared" si="3"/>
        <v>0</v>
      </c>
    </row>
    <row r="34" spans="1:10" ht="15" customHeight="1" thickBot="1">
      <c r="A34" s="32"/>
      <c r="B34" s="113"/>
      <c r="C34" s="56" t="s">
        <v>40</v>
      </c>
      <c r="D34" s="57">
        <v>3.23</v>
      </c>
      <c r="E34" s="58">
        <f t="shared" si="0"/>
        <v>3.23</v>
      </c>
      <c r="F34" s="19"/>
      <c r="G34" s="36"/>
      <c r="H34" s="37">
        <f t="shared" si="1"/>
        <v>0</v>
      </c>
      <c r="I34" s="38">
        <f t="shared" si="2"/>
        <v>0</v>
      </c>
      <c r="J34" s="39">
        <f t="shared" si="3"/>
        <v>0</v>
      </c>
    </row>
    <row r="35" spans="1:10" ht="15" customHeight="1" thickBot="1">
      <c r="A35" s="32"/>
      <c r="B35" s="113"/>
      <c r="C35" s="56" t="s">
        <v>41</v>
      </c>
      <c r="D35" s="57">
        <v>5.62</v>
      </c>
      <c r="E35" s="58">
        <f t="shared" si="0"/>
        <v>5.62</v>
      </c>
      <c r="F35" s="19"/>
      <c r="G35" s="36"/>
      <c r="H35" s="37">
        <f t="shared" si="1"/>
        <v>0</v>
      </c>
      <c r="I35" s="38">
        <f t="shared" si="2"/>
        <v>0</v>
      </c>
      <c r="J35" s="39">
        <f t="shared" si="3"/>
        <v>0</v>
      </c>
    </row>
    <row r="36" spans="1:10" ht="15" customHeight="1" thickBot="1">
      <c r="A36" s="40"/>
      <c r="B36" s="113"/>
      <c r="C36" s="41" t="s">
        <v>42</v>
      </c>
      <c r="D36" s="42">
        <v>7.97</v>
      </c>
      <c r="E36" s="43">
        <f t="shared" si="0"/>
        <v>7.97</v>
      </c>
      <c r="F36" s="19"/>
      <c r="G36" s="36"/>
      <c r="H36" s="37">
        <f t="shared" si="1"/>
        <v>0</v>
      </c>
      <c r="I36" s="38">
        <f t="shared" si="2"/>
        <v>0</v>
      </c>
      <c r="J36" s="39">
        <f t="shared" si="3"/>
        <v>0</v>
      </c>
    </row>
    <row r="37" spans="1:10" ht="13.5" customHeight="1" thickBot="1">
      <c r="A37" s="24"/>
      <c r="B37" s="113" t="s">
        <v>43</v>
      </c>
      <c r="C37" s="61" t="s">
        <v>44</v>
      </c>
      <c r="D37" s="26">
        <v>0.82</v>
      </c>
      <c r="E37" s="27">
        <f t="shared" si="0"/>
        <v>0.82</v>
      </c>
      <c r="F37" s="19"/>
      <c r="G37" s="28"/>
      <c r="H37" s="29">
        <f t="shared" si="1"/>
        <v>0</v>
      </c>
      <c r="I37" s="30">
        <f t="shared" si="2"/>
        <v>0</v>
      </c>
      <c r="J37" s="31">
        <f t="shared" si="3"/>
        <v>0</v>
      </c>
    </row>
    <row r="38" spans="1:10" ht="13.5" thickBot="1">
      <c r="A38" s="32"/>
      <c r="B38" s="113"/>
      <c r="C38" s="62" t="s">
        <v>45</v>
      </c>
      <c r="D38" s="57">
        <v>0.9</v>
      </c>
      <c r="E38" s="58">
        <f t="shared" si="0"/>
        <v>0.9</v>
      </c>
      <c r="F38" s="19"/>
      <c r="G38" s="36"/>
      <c r="H38" s="37">
        <f t="shared" si="1"/>
        <v>0</v>
      </c>
      <c r="I38" s="38">
        <f t="shared" si="2"/>
        <v>0</v>
      </c>
      <c r="J38" s="39">
        <f t="shared" si="3"/>
        <v>0</v>
      </c>
    </row>
    <row r="39" spans="1:10" ht="13.5" thickBot="1">
      <c r="A39" s="32"/>
      <c r="B39" s="113"/>
      <c r="C39" s="62" t="s">
        <v>46</v>
      </c>
      <c r="D39" s="57">
        <v>1.52</v>
      </c>
      <c r="E39" s="58">
        <f t="shared" si="0"/>
        <v>1.52</v>
      </c>
      <c r="F39" s="19"/>
      <c r="G39" s="36"/>
      <c r="H39" s="37">
        <f t="shared" si="1"/>
        <v>0</v>
      </c>
      <c r="I39" s="38">
        <f t="shared" si="2"/>
        <v>0</v>
      </c>
      <c r="J39" s="39">
        <f t="shared" si="3"/>
        <v>0</v>
      </c>
    </row>
    <row r="40" spans="1:10" ht="13.5" thickBot="1">
      <c r="A40" s="32"/>
      <c r="B40" s="139"/>
      <c r="C40" s="62" t="s">
        <v>47</v>
      </c>
      <c r="D40" s="57">
        <v>2.9</v>
      </c>
      <c r="E40" s="58">
        <f t="shared" si="0"/>
        <v>2.9</v>
      </c>
      <c r="F40" s="19"/>
      <c r="G40" s="36"/>
      <c r="H40" s="37">
        <f t="shared" si="1"/>
        <v>0</v>
      </c>
      <c r="I40" s="38">
        <f t="shared" si="2"/>
        <v>0</v>
      </c>
      <c r="J40" s="39">
        <f t="shared" si="3"/>
        <v>0</v>
      </c>
    </row>
    <row r="41" spans="1:10" ht="13.5" thickBot="1">
      <c r="A41" s="32"/>
      <c r="B41" s="113"/>
      <c r="C41" s="62" t="s">
        <v>48</v>
      </c>
      <c r="D41" s="57">
        <v>4.49</v>
      </c>
      <c r="E41" s="58">
        <f t="shared" si="0"/>
        <v>4.49</v>
      </c>
      <c r="F41" s="19"/>
      <c r="G41" s="36"/>
      <c r="H41" s="37">
        <f t="shared" si="1"/>
        <v>0</v>
      </c>
      <c r="I41" s="38">
        <f t="shared" si="2"/>
        <v>0</v>
      </c>
      <c r="J41" s="39">
        <f t="shared" si="3"/>
        <v>0</v>
      </c>
    </row>
    <row r="42" spans="1:10" ht="13.5" thickBot="1">
      <c r="A42" s="32"/>
      <c r="B42" s="113"/>
      <c r="C42" s="62" t="s">
        <v>49</v>
      </c>
      <c r="D42" s="57">
        <v>12.07</v>
      </c>
      <c r="E42" s="58">
        <f t="shared" si="0"/>
        <v>12.07</v>
      </c>
      <c r="F42" s="19"/>
      <c r="G42" s="36"/>
      <c r="H42" s="37">
        <f t="shared" si="1"/>
        <v>0</v>
      </c>
      <c r="I42" s="38">
        <f t="shared" si="2"/>
        <v>0</v>
      </c>
      <c r="J42" s="39">
        <f t="shared" si="3"/>
        <v>0</v>
      </c>
    </row>
    <row r="43" spans="1:10" ht="13.5" thickBot="1">
      <c r="A43" s="40"/>
      <c r="B43" s="113"/>
      <c r="C43" s="41" t="s">
        <v>50</v>
      </c>
      <c r="D43" s="42">
        <v>17.22</v>
      </c>
      <c r="E43" s="43">
        <f t="shared" si="0"/>
        <v>17.22</v>
      </c>
      <c r="F43" s="19"/>
      <c r="G43" s="44"/>
      <c r="H43" s="45">
        <f t="shared" si="1"/>
        <v>0</v>
      </c>
      <c r="I43" s="46">
        <f t="shared" si="2"/>
        <v>0</v>
      </c>
      <c r="J43" s="47">
        <f t="shared" si="3"/>
        <v>0</v>
      </c>
    </row>
    <row r="44" spans="1:10" ht="13.5" thickBot="1">
      <c r="A44" s="24"/>
      <c r="B44" s="136" t="s">
        <v>51</v>
      </c>
      <c r="C44" s="63" t="s">
        <v>52</v>
      </c>
      <c r="D44" s="26">
        <v>3.62</v>
      </c>
      <c r="E44" s="27">
        <f t="shared" si="0"/>
        <v>3.62</v>
      </c>
      <c r="F44" s="19"/>
      <c r="G44" s="28"/>
      <c r="H44" s="29">
        <f t="shared" si="1"/>
        <v>0</v>
      </c>
      <c r="I44" s="30">
        <f t="shared" si="2"/>
        <v>0</v>
      </c>
      <c r="J44" s="31">
        <f t="shared" si="3"/>
        <v>0</v>
      </c>
    </row>
    <row r="45" spans="1:10" ht="13.5" thickBot="1">
      <c r="A45" s="32"/>
      <c r="B45" s="136"/>
      <c r="C45" s="64" t="s">
        <v>53</v>
      </c>
      <c r="D45" s="57">
        <v>4</v>
      </c>
      <c r="E45" s="58">
        <f t="shared" si="0"/>
        <v>4</v>
      </c>
      <c r="F45" s="19"/>
      <c r="G45" s="36"/>
      <c r="H45" s="37">
        <f t="shared" si="1"/>
        <v>0</v>
      </c>
      <c r="I45" s="38">
        <f t="shared" si="2"/>
        <v>0</v>
      </c>
      <c r="J45" s="39">
        <f t="shared" si="3"/>
        <v>0</v>
      </c>
    </row>
    <row r="46" spans="1:10" ht="13.5" thickBot="1">
      <c r="A46" s="32"/>
      <c r="B46" s="136"/>
      <c r="C46" s="64" t="s">
        <v>54</v>
      </c>
      <c r="D46" s="57">
        <v>3.97</v>
      </c>
      <c r="E46" s="58">
        <f t="shared" si="0"/>
        <v>3.97</v>
      </c>
      <c r="F46" s="19"/>
      <c r="G46" s="36"/>
      <c r="H46" s="37">
        <f t="shared" si="1"/>
        <v>0</v>
      </c>
      <c r="I46" s="38">
        <f t="shared" si="2"/>
        <v>0</v>
      </c>
      <c r="J46" s="39">
        <f t="shared" si="3"/>
        <v>0</v>
      </c>
    </row>
    <row r="47" spans="1:10" ht="13.5" thickBot="1">
      <c r="A47" s="32"/>
      <c r="B47" s="136"/>
      <c r="C47" s="64" t="s">
        <v>55</v>
      </c>
      <c r="D47" s="57">
        <v>3.97</v>
      </c>
      <c r="E47" s="58">
        <f t="shared" si="0"/>
        <v>3.97</v>
      </c>
      <c r="F47" s="19"/>
      <c r="G47" s="36"/>
      <c r="H47" s="37">
        <f t="shared" si="1"/>
        <v>0</v>
      </c>
      <c r="I47" s="38">
        <f t="shared" si="2"/>
        <v>0</v>
      </c>
      <c r="J47" s="39">
        <f t="shared" si="3"/>
        <v>0</v>
      </c>
    </row>
    <row r="48" spans="1:10" ht="13.5" thickBot="1">
      <c r="A48" s="32"/>
      <c r="B48" s="136"/>
      <c r="C48" s="64" t="s">
        <v>56</v>
      </c>
      <c r="D48" s="57">
        <v>4.7300000000000004</v>
      </c>
      <c r="E48" s="58">
        <f t="shared" si="0"/>
        <v>4.7300000000000004</v>
      </c>
      <c r="F48" s="19"/>
      <c r="G48" s="36"/>
      <c r="H48" s="37">
        <f t="shared" si="1"/>
        <v>0</v>
      </c>
      <c r="I48" s="38">
        <f t="shared" si="2"/>
        <v>0</v>
      </c>
      <c r="J48" s="39">
        <f t="shared" si="3"/>
        <v>0</v>
      </c>
    </row>
    <row r="49" spans="1:10" ht="13.5" thickBot="1">
      <c r="A49" s="32"/>
      <c r="B49" s="136"/>
      <c r="C49" s="64" t="s">
        <v>57</v>
      </c>
      <c r="D49" s="57">
        <v>5.7</v>
      </c>
      <c r="E49" s="58">
        <f t="shared" si="0"/>
        <v>5.7</v>
      </c>
      <c r="F49" s="19"/>
      <c r="G49" s="36"/>
      <c r="H49" s="37">
        <f t="shared" si="1"/>
        <v>0</v>
      </c>
      <c r="I49" s="38">
        <f t="shared" si="2"/>
        <v>0</v>
      </c>
      <c r="J49" s="39">
        <f t="shared" si="3"/>
        <v>0</v>
      </c>
    </row>
    <row r="50" spans="1:10" ht="13.5" thickBot="1">
      <c r="A50" s="32"/>
      <c r="B50" s="136"/>
      <c r="C50" s="64" t="s">
        <v>58</v>
      </c>
      <c r="D50" s="57">
        <v>7.25</v>
      </c>
      <c r="E50" s="58">
        <f t="shared" si="0"/>
        <v>7.25</v>
      </c>
      <c r="F50" s="19"/>
      <c r="G50" s="36"/>
      <c r="H50" s="37">
        <f t="shared" si="1"/>
        <v>0</v>
      </c>
      <c r="I50" s="38">
        <f t="shared" si="2"/>
        <v>0</v>
      </c>
      <c r="J50" s="39">
        <f t="shared" si="3"/>
        <v>0</v>
      </c>
    </row>
    <row r="51" spans="1:10" ht="13.5" thickBot="1">
      <c r="A51" s="32"/>
      <c r="B51" s="136"/>
      <c r="C51" s="64" t="s">
        <v>59</v>
      </c>
      <c r="D51" s="57">
        <v>8.56</v>
      </c>
      <c r="E51" s="58">
        <f t="shared" si="0"/>
        <v>8.56</v>
      </c>
      <c r="F51" s="19"/>
      <c r="G51" s="36"/>
      <c r="H51" s="37">
        <f t="shared" si="1"/>
        <v>0</v>
      </c>
      <c r="I51" s="38">
        <f t="shared" si="2"/>
        <v>0</v>
      </c>
      <c r="J51" s="39">
        <f t="shared" si="3"/>
        <v>0</v>
      </c>
    </row>
    <row r="52" spans="1:10" ht="13.5" thickBot="1">
      <c r="A52" s="32"/>
      <c r="B52" s="136"/>
      <c r="C52" s="64" t="s">
        <v>60</v>
      </c>
      <c r="D52" s="57">
        <v>9.3800000000000008</v>
      </c>
      <c r="E52" s="58">
        <f t="shared" si="0"/>
        <v>9.3800000000000008</v>
      </c>
      <c r="F52" s="19"/>
      <c r="G52" s="36"/>
      <c r="H52" s="37">
        <f t="shared" si="1"/>
        <v>0</v>
      </c>
      <c r="I52" s="38">
        <f t="shared" si="2"/>
        <v>0</v>
      </c>
      <c r="J52" s="39">
        <f t="shared" si="3"/>
        <v>0</v>
      </c>
    </row>
    <row r="53" spans="1:10" ht="13.5" thickBot="1">
      <c r="A53" s="32"/>
      <c r="B53" s="136"/>
      <c r="C53" s="64" t="s">
        <v>61</v>
      </c>
      <c r="D53" s="57">
        <v>20.61</v>
      </c>
      <c r="E53" s="58">
        <f t="shared" si="0"/>
        <v>20.61</v>
      </c>
      <c r="F53" s="19"/>
      <c r="G53" s="36"/>
      <c r="H53" s="37">
        <f t="shared" si="1"/>
        <v>0</v>
      </c>
      <c r="I53" s="38">
        <f t="shared" si="2"/>
        <v>0</v>
      </c>
      <c r="J53" s="39">
        <f t="shared" si="3"/>
        <v>0</v>
      </c>
    </row>
    <row r="54" spans="1:10" ht="13.5" thickBot="1">
      <c r="A54" s="32"/>
      <c r="B54" s="136"/>
      <c r="C54" s="64" t="s">
        <v>62</v>
      </c>
      <c r="D54" s="57">
        <v>29.82</v>
      </c>
      <c r="E54" s="58">
        <f t="shared" si="0"/>
        <v>29.82</v>
      </c>
      <c r="F54" s="19"/>
      <c r="G54" s="36"/>
      <c r="H54" s="37">
        <f t="shared" si="1"/>
        <v>0</v>
      </c>
      <c r="I54" s="38">
        <f t="shared" si="2"/>
        <v>0</v>
      </c>
      <c r="J54" s="39">
        <f t="shared" si="3"/>
        <v>0</v>
      </c>
    </row>
    <row r="55" spans="1:10" ht="13.5" thickBot="1">
      <c r="A55" s="32"/>
      <c r="B55" s="136"/>
      <c r="C55" s="64" t="s">
        <v>63</v>
      </c>
      <c r="D55" s="57">
        <v>33.71</v>
      </c>
      <c r="E55" s="58">
        <f t="shared" si="0"/>
        <v>33.71</v>
      </c>
      <c r="F55" s="19"/>
      <c r="G55" s="36"/>
      <c r="H55" s="37">
        <f t="shared" si="1"/>
        <v>0</v>
      </c>
      <c r="I55" s="38">
        <f t="shared" si="2"/>
        <v>0</v>
      </c>
      <c r="J55" s="39">
        <f t="shared" si="3"/>
        <v>0</v>
      </c>
    </row>
    <row r="56" spans="1:10" ht="13.5" thickBot="1">
      <c r="A56" s="40"/>
      <c r="B56" s="136"/>
      <c r="C56" s="65" t="s">
        <v>64</v>
      </c>
      <c r="D56" s="42">
        <v>49.6</v>
      </c>
      <c r="E56" s="43">
        <f t="shared" si="0"/>
        <v>49.6</v>
      </c>
      <c r="F56" s="19"/>
      <c r="G56" s="44"/>
      <c r="H56" s="45">
        <f t="shared" si="1"/>
        <v>0</v>
      </c>
      <c r="I56" s="46">
        <f t="shared" si="2"/>
        <v>0</v>
      </c>
      <c r="J56" s="47">
        <f t="shared" si="3"/>
        <v>0</v>
      </c>
    </row>
    <row r="57" spans="1:10" ht="13.5" thickBot="1">
      <c r="A57" s="24"/>
      <c r="B57" s="113" t="s">
        <v>65</v>
      </c>
      <c r="C57" s="63" t="s">
        <v>66</v>
      </c>
      <c r="D57" s="26">
        <v>3.62</v>
      </c>
      <c r="E57" s="27">
        <f t="shared" si="0"/>
        <v>3.62</v>
      </c>
      <c r="F57" s="19"/>
      <c r="G57" s="28"/>
      <c r="H57" s="29">
        <f t="shared" si="1"/>
        <v>0</v>
      </c>
      <c r="I57" s="30">
        <f t="shared" si="2"/>
        <v>0</v>
      </c>
      <c r="J57" s="31">
        <f t="shared" si="3"/>
        <v>0</v>
      </c>
    </row>
    <row r="58" spans="1:10" ht="13.5" thickBot="1">
      <c r="A58" s="32"/>
      <c r="B58" s="113"/>
      <c r="C58" s="64" t="s">
        <v>67</v>
      </c>
      <c r="D58" s="57">
        <v>3.97</v>
      </c>
      <c r="E58" s="58">
        <f t="shared" si="0"/>
        <v>3.97</v>
      </c>
      <c r="F58" s="19"/>
      <c r="G58" s="36"/>
      <c r="H58" s="37">
        <f t="shared" si="1"/>
        <v>0</v>
      </c>
      <c r="I58" s="38">
        <f t="shared" si="2"/>
        <v>0</v>
      </c>
      <c r="J58" s="39">
        <f t="shared" si="3"/>
        <v>0</v>
      </c>
    </row>
    <row r="59" spans="1:10" ht="13.5" thickBot="1">
      <c r="A59" s="32"/>
      <c r="B59" s="113"/>
      <c r="C59" s="64" t="s">
        <v>68</v>
      </c>
      <c r="D59" s="57">
        <v>4.5999999999999996</v>
      </c>
      <c r="E59" s="58">
        <f t="shared" si="0"/>
        <v>4.5999999999999996</v>
      </c>
      <c r="F59" s="19"/>
      <c r="G59" s="36"/>
      <c r="H59" s="37">
        <f t="shared" si="1"/>
        <v>0</v>
      </c>
      <c r="I59" s="38">
        <f t="shared" si="2"/>
        <v>0</v>
      </c>
      <c r="J59" s="39">
        <f t="shared" si="3"/>
        <v>0</v>
      </c>
    </row>
    <row r="60" spans="1:10" ht="13.5" thickBot="1">
      <c r="A60" s="32"/>
      <c r="B60" s="113"/>
      <c r="C60" s="64" t="s">
        <v>69</v>
      </c>
      <c r="D60" s="57">
        <v>6.31</v>
      </c>
      <c r="E60" s="58">
        <f t="shared" si="0"/>
        <v>6.31</v>
      </c>
      <c r="F60" s="19"/>
      <c r="G60" s="36"/>
      <c r="H60" s="37">
        <f t="shared" si="1"/>
        <v>0</v>
      </c>
      <c r="I60" s="38">
        <f t="shared" si="2"/>
        <v>0</v>
      </c>
      <c r="J60" s="39">
        <f t="shared" si="3"/>
        <v>0</v>
      </c>
    </row>
    <row r="61" spans="1:10" ht="13.5" thickBot="1">
      <c r="A61" s="32"/>
      <c r="B61" s="113"/>
      <c r="C61" s="64" t="s">
        <v>70</v>
      </c>
      <c r="D61" s="57">
        <v>6.34</v>
      </c>
      <c r="E61" s="58">
        <f t="shared" si="0"/>
        <v>6.34</v>
      </c>
      <c r="F61" s="19"/>
      <c r="G61" s="36"/>
      <c r="H61" s="37">
        <f t="shared" si="1"/>
        <v>0</v>
      </c>
      <c r="I61" s="38">
        <f t="shared" si="2"/>
        <v>0</v>
      </c>
      <c r="J61" s="39">
        <f t="shared" si="3"/>
        <v>0</v>
      </c>
    </row>
    <row r="62" spans="1:10" ht="13.5" thickBot="1">
      <c r="A62" s="32"/>
      <c r="B62" s="113"/>
      <c r="C62" s="64" t="s">
        <v>71</v>
      </c>
      <c r="D62" s="57">
        <v>9.06</v>
      </c>
      <c r="E62" s="58">
        <f t="shared" si="0"/>
        <v>9.06</v>
      </c>
      <c r="F62" s="19"/>
      <c r="G62" s="36"/>
      <c r="H62" s="37">
        <f t="shared" si="1"/>
        <v>0</v>
      </c>
      <c r="I62" s="38">
        <f t="shared" si="2"/>
        <v>0</v>
      </c>
      <c r="J62" s="39">
        <f t="shared" si="3"/>
        <v>0</v>
      </c>
    </row>
    <row r="63" spans="1:10" ht="13.5" thickBot="1">
      <c r="A63" s="40"/>
      <c r="B63" s="113"/>
      <c r="C63" s="64" t="s">
        <v>72</v>
      </c>
      <c r="D63" s="57">
        <v>9.06</v>
      </c>
      <c r="E63" s="58">
        <f t="shared" si="0"/>
        <v>9.06</v>
      </c>
      <c r="F63" s="19"/>
      <c r="G63" s="36"/>
      <c r="H63" s="37">
        <f t="shared" si="1"/>
        <v>0</v>
      </c>
      <c r="I63" s="38">
        <f t="shared" si="2"/>
        <v>0</v>
      </c>
      <c r="J63" s="39">
        <f t="shared" si="3"/>
        <v>0</v>
      </c>
    </row>
    <row r="64" spans="1:10" ht="13.5" thickBot="1">
      <c r="A64" s="24"/>
      <c r="B64" s="113" t="s">
        <v>73</v>
      </c>
      <c r="C64" s="63" t="s">
        <v>66</v>
      </c>
      <c r="D64" s="26">
        <v>3.84</v>
      </c>
      <c r="E64" s="27">
        <f t="shared" si="0"/>
        <v>3.84</v>
      </c>
      <c r="F64" s="19"/>
      <c r="G64" s="28"/>
      <c r="H64" s="29">
        <f t="shared" si="1"/>
        <v>0</v>
      </c>
      <c r="I64" s="30">
        <f t="shared" si="2"/>
        <v>0</v>
      </c>
      <c r="J64" s="31">
        <f t="shared" si="3"/>
        <v>0</v>
      </c>
    </row>
    <row r="65" spans="1:10" ht="13.5" thickBot="1">
      <c r="A65" s="32"/>
      <c r="B65" s="113"/>
      <c r="C65" s="64" t="s">
        <v>74</v>
      </c>
      <c r="D65" s="57">
        <v>5.48</v>
      </c>
      <c r="E65" s="58">
        <f t="shared" si="0"/>
        <v>5.48</v>
      </c>
      <c r="F65" s="19"/>
      <c r="G65" s="36"/>
      <c r="H65" s="37">
        <f t="shared" si="1"/>
        <v>0</v>
      </c>
      <c r="I65" s="38">
        <f t="shared" si="2"/>
        <v>0</v>
      </c>
      <c r="J65" s="39">
        <f t="shared" si="3"/>
        <v>0</v>
      </c>
    </row>
    <row r="66" spans="1:10" ht="13.5" thickBot="1">
      <c r="A66" s="32"/>
      <c r="B66" s="113"/>
      <c r="C66" s="64" t="s">
        <v>67</v>
      </c>
      <c r="D66" s="57">
        <v>4.79</v>
      </c>
      <c r="E66" s="58">
        <f t="shared" si="0"/>
        <v>4.79</v>
      </c>
      <c r="F66" s="19"/>
      <c r="G66" s="36"/>
      <c r="H66" s="37">
        <f t="shared" si="1"/>
        <v>0</v>
      </c>
      <c r="I66" s="38">
        <f t="shared" si="2"/>
        <v>0</v>
      </c>
      <c r="J66" s="39">
        <f t="shared" si="3"/>
        <v>0</v>
      </c>
    </row>
    <row r="67" spans="1:10" ht="13.5" thickBot="1">
      <c r="A67" s="32"/>
      <c r="B67" s="113"/>
      <c r="C67" s="64" t="s">
        <v>68</v>
      </c>
      <c r="D67" s="57">
        <v>4.79</v>
      </c>
      <c r="E67" s="58">
        <f t="shared" si="0"/>
        <v>4.79</v>
      </c>
      <c r="F67" s="19"/>
      <c r="G67" s="36"/>
      <c r="H67" s="37">
        <f t="shared" si="1"/>
        <v>0</v>
      </c>
      <c r="I67" s="38">
        <f t="shared" si="2"/>
        <v>0</v>
      </c>
      <c r="J67" s="39">
        <f t="shared" si="3"/>
        <v>0</v>
      </c>
    </row>
    <row r="68" spans="1:10" ht="13.5" thickBot="1">
      <c r="A68" s="32"/>
      <c r="B68" s="113"/>
      <c r="C68" s="64" t="s">
        <v>69</v>
      </c>
      <c r="D68" s="57">
        <v>11.54</v>
      </c>
      <c r="E68" s="58">
        <f t="shared" si="0"/>
        <v>11.54</v>
      </c>
      <c r="F68" s="19"/>
      <c r="G68" s="36"/>
      <c r="H68" s="37">
        <f t="shared" si="1"/>
        <v>0</v>
      </c>
      <c r="I68" s="38">
        <f t="shared" si="2"/>
        <v>0</v>
      </c>
      <c r="J68" s="39">
        <f t="shared" si="3"/>
        <v>0</v>
      </c>
    </row>
    <row r="69" spans="1:10" ht="13.5" thickBot="1">
      <c r="A69" s="32"/>
      <c r="B69" s="113"/>
      <c r="C69" s="64" t="s">
        <v>72</v>
      </c>
      <c r="D69" s="57">
        <v>17.46</v>
      </c>
      <c r="E69" s="58">
        <f t="shared" si="0"/>
        <v>17.46</v>
      </c>
      <c r="F69" s="19"/>
      <c r="G69" s="36"/>
      <c r="H69" s="37">
        <f t="shared" si="1"/>
        <v>0</v>
      </c>
      <c r="I69" s="38">
        <f t="shared" si="2"/>
        <v>0</v>
      </c>
      <c r="J69" s="39">
        <f t="shared" si="3"/>
        <v>0</v>
      </c>
    </row>
    <row r="70" spans="1:10" ht="13.5" thickBot="1">
      <c r="A70" s="32"/>
      <c r="B70" s="113"/>
      <c r="C70" s="64" t="s">
        <v>75</v>
      </c>
      <c r="D70" s="57">
        <v>27.26</v>
      </c>
      <c r="E70" s="58">
        <f t="shared" si="0"/>
        <v>27.26</v>
      </c>
      <c r="F70" s="19"/>
      <c r="G70" s="36"/>
      <c r="H70" s="37">
        <f t="shared" si="1"/>
        <v>0</v>
      </c>
      <c r="I70" s="38">
        <f t="shared" si="2"/>
        <v>0</v>
      </c>
      <c r="J70" s="39">
        <f t="shared" si="3"/>
        <v>0</v>
      </c>
    </row>
    <row r="71" spans="1:10" ht="13.5" thickBot="1">
      <c r="A71" s="32"/>
      <c r="B71" s="113"/>
      <c r="C71" s="64" t="s">
        <v>76</v>
      </c>
      <c r="D71" s="57">
        <v>27.26</v>
      </c>
      <c r="E71" s="58">
        <f t="shared" si="0"/>
        <v>27.26</v>
      </c>
      <c r="F71" s="19"/>
      <c r="G71" s="36"/>
      <c r="H71" s="37">
        <f t="shared" si="1"/>
        <v>0</v>
      </c>
      <c r="I71" s="38">
        <f t="shared" si="2"/>
        <v>0</v>
      </c>
      <c r="J71" s="39">
        <f t="shared" si="3"/>
        <v>0</v>
      </c>
    </row>
    <row r="72" spans="1:10" ht="13.5" thickBot="1">
      <c r="A72" s="32"/>
      <c r="B72" s="113"/>
      <c r="C72" s="64" t="s">
        <v>77</v>
      </c>
      <c r="D72" s="57">
        <v>45.55</v>
      </c>
      <c r="E72" s="58">
        <f t="shared" si="0"/>
        <v>45.55</v>
      </c>
      <c r="F72" s="19"/>
      <c r="G72" s="36"/>
      <c r="H72" s="37">
        <f t="shared" si="1"/>
        <v>0</v>
      </c>
      <c r="I72" s="38">
        <f t="shared" si="2"/>
        <v>0</v>
      </c>
      <c r="J72" s="39">
        <f t="shared" si="3"/>
        <v>0</v>
      </c>
    </row>
    <row r="73" spans="1:10" ht="13.5" thickBot="1">
      <c r="A73" s="40"/>
      <c r="B73" s="113"/>
      <c r="C73" s="65" t="s">
        <v>78</v>
      </c>
      <c r="D73" s="42">
        <v>64.77</v>
      </c>
      <c r="E73" s="43">
        <f t="shared" si="0"/>
        <v>64.77</v>
      </c>
      <c r="F73" s="19"/>
      <c r="G73" s="44"/>
      <c r="H73" s="45">
        <f t="shared" si="1"/>
        <v>0</v>
      </c>
      <c r="I73" s="46">
        <f t="shared" si="2"/>
        <v>0</v>
      </c>
      <c r="J73" s="47">
        <f t="shared" si="3"/>
        <v>0</v>
      </c>
    </row>
    <row r="74" spans="1:10" ht="13.5" thickBot="1">
      <c r="A74" s="66"/>
      <c r="B74" s="113" t="s">
        <v>79</v>
      </c>
      <c r="C74" s="63" t="s">
        <v>80</v>
      </c>
      <c r="D74" s="26">
        <v>2.64</v>
      </c>
      <c r="E74" s="27">
        <f t="shared" si="0"/>
        <v>2.64</v>
      </c>
      <c r="F74" s="19"/>
      <c r="G74" s="28"/>
      <c r="H74" s="29">
        <f t="shared" si="1"/>
        <v>0</v>
      </c>
      <c r="I74" s="30">
        <f t="shared" si="2"/>
        <v>0</v>
      </c>
      <c r="J74" s="31">
        <f t="shared" si="3"/>
        <v>0</v>
      </c>
    </row>
    <row r="75" spans="1:10" ht="13.5" thickBot="1">
      <c r="A75" s="67"/>
      <c r="B75" s="113"/>
      <c r="C75" s="64" t="s">
        <v>81</v>
      </c>
      <c r="D75" s="57">
        <v>3.42</v>
      </c>
      <c r="E75" s="58">
        <f t="shared" si="0"/>
        <v>3.42</v>
      </c>
      <c r="F75" s="19"/>
      <c r="G75" s="36"/>
      <c r="H75" s="37">
        <f t="shared" si="1"/>
        <v>0</v>
      </c>
      <c r="I75" s="38">
        <f t="shared" si="2"/>
        <v>0</v>
      </c>
      <c r="J75" s="39">
        <f t="shared" si="3"/>
        <v>0</v>
      </c>
    </row>
    <row r="76" spans="1:10" ht="13.5" thickBot="1">
      <c r="A76" s="67"/>
      <c r="B76" s="113"/>
      <c r="C76" s="64" t="s">
        <v>82</v>
      </c>
      <c r="D76" s="57">
        <v>5.6</v>
      </c>
      <c r="E76" s="58">
        <f t="shared" si="0"/>
        <v>5.6</v>
      </c>
      <c r="F76" s="19"/>
      <c r="G76" s="36"/>
      <c r="H76" s="37">
        <f t="shared" si="1"/>
        <v>0</v>
      </c>
      <c r="I76" s="38">
        <f t="shared" si="2"/>
        <v>0</v>
      </c>
      <c r="J76" s="39">
        <f t="shared" si="3"/>
        <v>0</v>
      </c>
    </row>
    <row r="77" spans="1:10" ht="13.5" thickBot="1">
      <c r="A77" s="67"/>
      <c r="B77" s="113"/>
      <c r="C77" s="64" t="s">
        <v>83</v>
      </c>
      <c r="D77" s="57">
        <v>8.56</v>
      </c>
      <c r="E77" s="58">
        <f t="shared" si="0"/>
        <v>8.56</v>
      </c>
      <c r="F77" s="19"/>
      <c r="G77" s="36"/>
      <c r="H77" s="37">
        <f t="shared" si="1"/>
        <v>0</v>
      </c>
      <c r="I77" s="38">
        <f t="shared" si="2"/>
        <v>0</v>
      </c>
      <c r="J77" s="39">
        <f t="shared" si="3"/>
        <v>0</v>
      </c>
    </row>
    <row r="78" spans="1:10" ht="13.5" thickBot="1">
      <c r="A78" s="67"/>
      <c r="B78" s="113"/>
      <c r="C78" s="64" t="s">
        <v>84</v>
      </c>
      <c r="D78" s="57">
        <v>18.59</v>
      </c>
      <c r="E78" s="58">
        <f t="shared" ref="E78:E141" si="4">D78-D78*($E$12)</f>
        <v>18.59</v>
      </c>
      <c r="F78" s="19"/>
      <c r="G78" s="36"/>
      <c r="H78" s="37">
        <f t="shared" ref="H78:H141" si="5">E78*($H$12)</f>
        <v>0</v>
      </c>
      <c r="I78" s="38">
        <f t="shared" ref="I78:I141" si="6">G78*E78</f>
        <v>0</v>
      </c>
      <c r="J78" s="39">
        <f t="shared" ref="J78:J141" si="7">G78*H78</f>
        <v>0</v>
      </c>
    </row>
    <row r="79" spans="1:10" ht="13.5" thickBot="1">
      <c r="A79" s="67"/>
      <c r="B79" s="113"/>
      <c r="C79" s="64" t="s">
        <v>85</v>
      </c>
      <c r="D79" s="57">
        <v>39.270000000000003</v>
      </c>
      <c r="E79" s="58">
        <f t="shared" si="4"/>
        <v>39.270000000000003</v>
      </c>
      <c r="F79" s="19"/>
      <c r="G79" s="36"/>
      <c r="H79" s="37">
        <f t="shared" si="5"/>
        <v>0</v>
      </c>
      <c r="I79" s="38">
        <f t="shared" si="6"/>
        <v>0</v>
      </c>
      <c r="J79" s="39">
        <f t="shared" si="7"/>
        <v>0</v>
      </c>
    </row>
    <row r="80" spans="1:10" ht="13.5" thickBot="1">
      <c r="A80" s="68"/>
      <c r="B80" s="113"/>
      <c r="C80" s="65" t="s">
        <v>86</v>
      </c>
      <c r="D80" s="42">
        <v>56.78</v>
      </c>
      <c r="E80" s="43">
        <f t="shared" si="4"/>
        <v>56.78</v>
      </c>
      <c r="F80" s="19"/>
      <c r="G80" s="44"/>
      <c r="H80" s="45">
        <f t="shared" si="5"/>
        <v>0</v>
      </c>
      <c r="I80" s="46">
        <f t="shared" si="6"/>
        <v>0</v>
      </c>
      <c r="J80" s="47">
        <f t="shared" si="7"/>
        <v>0</v>
      </c>
    </row>
    <row r="81" spans="1:10">
      <c r="A81" s="66"/>
      <c r="B81" s="137" t="s">
        <v>87</v>
      </c>
      <c r="C81" s="63" t="s">
        <v>80</v>
      </c>
      <c r="D81" s="26">
        <v>2.2000000000000002</v>
      </c>
      <c r="E81" s="27">
        <f t="shared" si="4"/>
        <v>2.2000000000000002</v>
      </c>
      <c r="F81" s="19"/>
      <c r="G81" s="28"/>
      <c r="H81" s="29">
        <f t="shared" si="5"/>
        <v>0</v>
      </c>
      <c r="I81" s="30">
        <f t="shared" si="6"/>
        <v>0</v>
      </c>
      <c r="J81" s="31">
        <f t="shared" si="7"/>
        <v>0</v>
      </c>
    </row>
    <row r="82" spans="1:10" ht="13.5" thickBot="1">
      <c r="A82" s="68"/>
      <c r="B82" s="138"/>
      <c r="C82" s="65" t="s">
        <v>81</v>
      </c>
      <c r="D82" s="42">
        <v>3.96</v>
      </c>
      <c r="E82" s="43">
        <f t="shared" si="4"/>
        <v>3.96</v>
      </c>
      <c r="F82" s="19"/>
      <c r="G82" s="44"/>
      <c r="H82" s="45">
        <f t="shared" si="5"/>
        <v>0</v>
      </c>
      <c r="I82" s="46">
        <f t="shared" si="6"/>
        <v>0</v>
      </c>
      <c r="J82" s="47">
        <f t="shared" si="7"/>
        <v>0</v>
      </c>
    </row>
    <row r="83" spans="1:10" ht="13.5" thickBot="1">
      <c r="A83" s="66"/>
      <c r="B83" s="113" t="s">
        <v>79</v>
      </c>
      <c r="C83" s="63" t="s">
        <v>88</v>
      </c>
      <c r="D83" s="26">
        <v>3.4</v>
      </c>
      <c r="E83" s="27">
        <f t="shared" si="4"/>
        <v>3.4</v>
      </c>
      <c r="F83" s="19"/>
      <c r="G83" s="28"/>
      <c r="H83" s="29">
        <f t="shared" si="5"/>
        <v>0</v>
      </c>
      <c r="I83" s="30">
        <f t="shared" si="6"/>
        <v>0</v>
      </c>
      <c r="J83" s="31">
        <f t="shared" si="7"/>
        <v>0</v>
      </c>
    </row>
    <row r="84" spans="1:10" ht="13.5" thickBot="1">
      <c r="A84" s="67"/>
      <c r="B84" s="113"/>
      <c r="C84" s="64" t="s">
        <v>89</v>
      </c>
      <c r="D84" s="57">
        <v>4.8499999999999996</v>
      </c>
      <c r="E84" s="58">
        <f t="shared" si="4"/>
        <v>4.8499999999999996</v>
      </c>
      <c r="F84" s="19"/>
      <c r="G84" s="36"/>
      <c r="H84" s="37">
        <f t="shared" si="5"/>
        <v>0</v>
      </c>
      <c r="I84" s="38">
        <f t="shared" si="6"/>
        <v>0</v>
      </c>
      <c r="J84" s="39">
        <f t="shared" si="7"/>
        <v>0</v>
      </c>
    </row>
    <row r="85" spans="1:10" ht="13.5" thickBot="1">
      <c r="A85" s="67"/>
      <c r="B85" s="113"/>
      <c r="C85" s="64" t="s">
        <v>90</v>
      </c>
      <c r="D85" s="57">
        <v>5.61</v>
      </c>
      <c r="E85" s="58">
        <f t="shared" si="4"/>
        <v>5.61</v>
      </c>
      <c r="F85" s="19"/>
      <c r="G85" s="36"/>
      <c r="H85" s="37">
        <f t="shared" si="5"/>
        <v>0</v>
      </c>
      <c r="I85" s="38">
        <f t="shared" si="6"/>
        <v>0</v>
      </c>
      <c r="J85" s="39">
        <f t="shared" si="7"/>
        <v>0</v>
      </c>
    </row>
    <row r="86" spans="1:10" ht="13.5" thickBot="1">
      <c r="A86" s="67"/>
      <c r="B86" s="113"/>
      <c r="C86" s="64" t="s">
        <v>91</v>
      </c>
      <c r="D86" s="57">
        <v>8.56</v>
      </c>
      <c r="E86" s="58">
        <f t="shared" si="4"/>
        <v>8.56</v>
      </c>
      <c r="F86" s="19"/>
      <c r="G86" s="36"/>
      <c r="H86" s="37">
        <f t="shared" si="5"/>
        <v>0</v>
      </c>
      <c r="I86" s="38">
        <f t="shared" si="6"/>
        <v>0</v>
      </c>
      <c r="J86" s="39">
        <f t="shared" si="7"/>
        <v>0</v>
      </c>
    </row>
    <row r="87" spans="1:10" ht="13.5" thickBot="1">
      <c r="A87" s="67"/>
      <c r="B87" s="113"/>
      <c r="C87" s="64" t="s">
        <v>92</v>
      </c>
      <c r="D87" s="57">
        <v>22.73</v>
      </c>
      <c r="E87" s="58">
        <f t="shared" si="4"/>
        <v>22.73</v>
      </c>
      <c r="F87" s="19"/>
      <c r="G87" s="36"/>
      <c r="H87" s="37">
        <f t="shared" si="5"/>
        <v>0</v>
      </c>
      <c r="I87" s="38">
        <f t="shared" si="6"/>
        <v>0</v>
      </c>
      <c r="J87" s="39">
        <f t="shared" si="7"/>
        <v>0</v>
      </c>
    </row>
    <row r="88" spans="1:10" ht="13.5" thickBot="1">
      <c r="A88" s="67"/>
      <c r="B88" s="113"/>
      <c r="C88" s="69" t="s">
        <v>93</v>
      </c>
      <c r="D88" s="34">
        <v>22.73</v>
      </c>
      <c r="E88" s="35">
        <f t="shared" si="4"/>
        <v>22.73</v>
      </c>
      <c r="F88" s="19"/>
      <c r="G88" s="36"/>
      <c r="H88" s="37">
        <f t="shared" si="5"/>
        <v>0</v>
      </c>
      <c r="I88" s="38">
        <f t="shared" si="6"/>
        <v>0</v>
      </c>
      <c r="J88" s="39">
        <f t="shared" si="7"/>
        <v>0</v>
      </c>
    </row>
    <row r="89" spans="1:10" ht="13.5" thickBot="1">
      <c r="A89" s="67"/>
      <c r="B89" s="113"/>
      <c r="C89" s="64" t="s">
        <v>94</v>
      </c>
      <c r="D89" s="57">
        <v>22.73</v>
      </c>
      <c r="E89" s="58">
        <f t="shared" si="4"/>
        <v>22.73</v>
      </c>
      <c r="F89" s="19"/>
      <c r="G89" s="36"/>
      <c r="H89" s="37">
        <f t="shared" si="5"/>
        <v>0</v>
      </c>
      <c r="I89" s="38">
        <f t="shared" si="6"/>
        <v>0</v>
      </c>
      <c r="J89" s="39">
        <f t="shared" si="7"/>
        <v>0</v>
      </c>
    </row>
    <row r="90" spans="1:10" ht="13.5" thickBot="1">
      <c r="A90" s="67"/>
      <c r="B90" s="113"/>
      <c r="C90" s="64" t="s">
        <v>95</v>
      </c>
      <c r="D90" s="57">
        <v>33.9</v>
      </c>
      <c r="E90" s="58">
        <f t="shared" si="4"/>
        <v>33.9</v>
      </c>
      <c r="F90" s="19"/>
      <c r="G90" s="36"/>
      <c r="H90" s="37">
        <f t="shared" si="5"/>
        <v>0</v>
      </c>
      <c r="I90" s="38">
        <f t="shared" si="6"/>
        <v>0</v>
      </c>
      <c r="J90" s="39">
        <f t="shared" si="7"/>
        <v>0</v>
      </c>
    </row>
    <row r="91" spans="1:10" ht="13.5" thickBot="1">
      <c r="A91" s="67"/>
      <c r="B91" s="113"/>
      <c r="C91" s="64" t="s">
        <v>96</v>
      </c>
      <c r="D91" s="57">
        <v>37.68</v>
      </c>
      <c r="E91" s="58">
        <f t="shared" si="4"/>
        <v>37.68</v>
      </c>
      <c r="F91" s="19"/>
      <c r="G91" s="36"/>
      <c r="H91" s="37">
        <f t="shared" si="5"/>
        <v>0</v>
      </c>
      <c r="I91" s="38">
        <f t="shared" si="6"/>
        <v>0</v>
      </c>
      <c r="J91" s="39">
        <f t="shared" si="7"/>
        <v>0</v>
      </c>
    </row>
    <row r="92" spans="1:10" ht="13.5" thickBot="1">
      <c r="A92" s="68"/>
      <c r="B92" s="113"/>
      <c r="C92" s="65" t="s">
        <v>97</v>
      </c>
      <c r="D92" s="42">
        <v>51.07</v>
      </c>
      <c r="E92" s="43">
        <f t="shared" si="4"/>
        <v>51.07</v>
      </c>
      <c r="F92" s="19"/>
      <c r="G92" s="44"/>
      <c r="H92" s="45">
        <f t="shared" si="5"/>
        <v>0</v>
      </c>
      <c r="I92" s="46">
        <f t="shared" si="6"/>
        <v>0</v>
      </c>
      <c r="J92" s="47">
        <f t="shared" si="7"/>
        <v>0</v>
      </c>
    </row>
    <row r="93" spans="1:10" ht="13.5" thickBot="1">
      <c r="A93" s="66"/>
      <c r="B93" s="113" t="s">
        <v>87</v>
      </c>
      <c r="C93" s="116" t="s">
        <v>98</v>
      </c>
      <c r="D93" s="121">
        <v>3.06</v>
      </c>
      <c r="E93" s="132">
        <f t="shared" si="4"/>
        <v>3.06</v>
      </c>
      <c r="F93" s="19"/>
      <c r="G93" s="130"/>
      <c r="H93" s="134">
        <f t="shared" si="5"/>
        <v>0</v>
      </c>
      <c r="I93" s="130">
        <f t="shared" si="6"/>
        <v>0</v>
      </c>
      <c r="J93" s="130">
        <f t="shared" si="7"/>
        <v>0</v>
      </c>
    </row>
    <row r="94" spans="1:10" ht="13.5" thickBot="1">
      <c r="A94" s="68"/>
      <c r="B94" s="113"/>
      <c r="C94" s="116"/>
      <c r="D94" s="121"/>
      <c r="E94" s="133"/>
      <c r="F94" s="19"/>
      <c r="G94" s="131"/>
      <c r="H94" s="135"/>
      <c r="I94" s="131"/>
      <c r="J94" s="131"/>
    </row>
    <row r="95" spans="1:10" ht="13.5" thickBot="1">
      <c r="A95" s="66"/>
      <c r="B95" s="113" t="s">
        <v>99</v>
      </c>
      <c r="C95" s="63" t="s">
        <v>80</v>
      </c>
      <c r="D95" s="26">
        <v>3.25</v>
      </c>
      <c r="E95" s="27">
        <f t="shared" si="4"/>
        <v>3.25</v>
      </c>
      <c r="F95" s="19"/>
      <c r="G95" s="28"/>
      <c r="H95" s="29">
        <f t="shared" si="5"/>
        <v>0</v>
      </c>
      <c r="I95" s="30">
        <f t="shared" si="6"/>
        <v>0</v>
      </c>
      <c r="J95" s="31">
        <f t="shared" si="7"/>
        <v>0</v>
      </c>
    </row>
    <row r="96" spans="1:10" ht="13.5" thickBot="1">
      <c r="A96" s="68"/>
      <c r="B96" s="113"/>
      <c r="C96" s="65" t="s">
        <v>81</v>
      </c>
      <c r="D96" s="42">
        <v>4.25</v>
      </c>
      <c r="E96" s="43">
        <f t="shared" si="4"/>
        <v>4.25</v>
      </c>
      <c r="F96" s="19"/>
      <c r="G96" s="36"/>
      <c r="H96" s="37">
        <f t="shared" si="5"/>
        <v>0</v>
      </c>
      <c r="I96" s="38">
        <f t="shared" si="6"/>
        <v>0</v>
      </c>
      <c r="J96" s="39">
        <f t="shared" si="7"/>
        <v>0</v>
      </c>
    </row>
    <row r="97" spans="1:10" ht="13.5" thickBot="1">
      <c r="A97" s="66"/>
      <c r="B97" s="113" t="s">
        <v>99</v>
      </c>
      <c r="C97" s="63" t="s">
        <v>82</v>
      </c>
      <c r="D97" s="26">
        <v>6.15</v>
      </c>
      <c r="E97" s="27">
        <f t="shared" si="4"/>
        <v>6.15</v>
      </c>
      <c r="F97" s="19"/>
      <c r="G97" s="28"/>
      <c r="H97" s="29">
        <f t="shared" si="5"/>
        <v>0</v>
      </c>
      <c r="I97" s="30">
        <f t="shared" si="6"/>
        <v>0</v>
      </c>
      <c r="J97" s="31">
        <f t="shared" si="7"/>
        <v>0</v>
      </c>
    </row>
    <row r="98" spans="1:10" ht="13.5" thickBot="1">
      <c r="A98" s="67"/>
      <c r="B98" s="113"/>
      <c r="C98" s="64" t="s">
        <v>83</v>
      </c>
      <c r="D98" s="57">
        <v>12.72</v>
      </c>
      <c r="E98" s="58">
        <f t="shared" si="4"/>
        <v>12.72</v>
      </c>
      <c r="F98" s="19"/>
      <c r="G98" s="36"/>
      <c r="H98" s="37">
        <f t="shared" si="5"/>
        <v>0</v>
      </c>
      <c r="I98" s="38">
        <f t="shared" si="6"/>
        <v>0</v>
      </c>
      <c r="J98" s="39">
        <f t="shared" si="7"/>
        <v>0</v>
      </c>
    </row>
    <row r="99" spans="1:10" ht="13.5" thickBot="1">
      <c r="A99" s="67"/>
      <c r="B99" s="113"/>
      <c r="C99" s="64" t="s">
        <v>84</v>
      </c>
      <c r="D99" s="57">
        <v>25.49</v>
      </c>
      <c r="E99" s="58">
        <f t="shared" si="4"/>
        <v>25.49</v>
      </c>
      <c r="F99" s="19"/>
      <c r="G99" s="36"/>
      <c r="H99" s="37">
        <f t="shared" si="5"/>
        <v>0</v>
      </c>
      <c r="I99" s="38">
        <f t="shared" si="6"/>
        <v>0</v>
      </c>
      <c r="J99" s="39">
        <f t="shared" si="7"/>
        <v>0</v>
      </c>
    </row>
    <row r="100" spans="1:10" ht="13.5" thickBot="1">
      <c r="A100" s="67"/>
      <c r="B100" s="113"/>
      <c r="C100" s="64" t="s">
        <v>85</v>
      </c>
      <c r="D100" s="57">
        <v>56.56</v>
      </c>
      <c r="E100" s="58">
        <f t="shared" si="4"/>
        <v>56.56</v>
      </c>
      <c r="F100" s="19"/>
      <c r="G100" s="36"/>
      <c r="H100" s="37">
        <f t="shared" si="5"/>
        <v>0</v>
      </c>
      <c r="I100" s="38">
        <f t="shared" si="6"/>
        <v>0</v>
      </c>
      <c r="J100" s="39">
        <f t="shared" si="7"/>
        <v>0</v>
      </c>
    </row>
    <row r="101" spans="1:10" ht="13.5" thickBot="1">
      <c r="A101" s="68"/>
      <c r="B101" s="113"/>
      <c r="C101" s="65" t="s">
        <v>86</v>
      </c>
      <c r="D101" s="42">
        <v>92.3</v>
      </c>
      <c r="E101" s="43">
        <f t="shared" si="4"/>
        <v>92.3</v>
      </c>
      <c r="F101" s="19"/>
      <c r="G101" s="44"/>
      <c r="H101" s="45">
        <f t="shared" si="5"/>
        <v>0</v>
      </c>
      <c r="I101" s="46">
        <f t="shared" si="6"/>
        <v>0</v>
      </c>
      <c r="J101" s="47">
        <f t="shared" si="7"/>
        <v>0</v>
      </c>
    </row>
    <row r="102" spans="1:10" ht="13.5" thickBot="1">
      <c r="A102" s="66"/>
      <c r="B102" s="113" t="s">
        <v>100</v>
      </c>
      <c r="C102" s="63" t="s">
        <v>101</v>
      </c>
      <c r="D102" s="26">
        <v>6.89</v>
      </c>
      <c r="E102" s="27">
        <f t="shared" si="4"/>
        <v>6.89</v>
      </c>
      <c r="F102" s="19"/>
      <c r="G102" s="28"/>
      <c r="H102" s="29">
        <f t="shared" si="5"/>
        <v>0</v>
      </c>
      <c r="I102" s="30">
        <f t="shared" si="6"/>
        <v>0</v>
      </c>
      <c r="J102" s="31">
        <f t="shared" si="7"/>
        <v>0</v>
      </c>
    </row>
    <row r="103" spans="1:10" ht="13.5" thickBot="1">
      <c r="A103" s="67"/>
      <c r="B103" s="113"/>
      <c r="C103" s="64" t="s">
        <v>102</v>
      </c>
      <c r="D103" s="57">
        <v>6.25</v>
      </c>
      <c r="E103" s="58">
        <f t="shared" si="4"/>
        <v>6.25</v>
      </c>
      <c r="F103" s="19"/>
      <c r="G103" s="36"/>
      <c r="H103" s="37">
        <f t="shared" si="5"/>
        <v>0</v>
      </c>
      <c r="I103" s="38">
        <f t="shared" si="6"/>
        <v>0</v>
      </c>
      <c r="J103" s="39">
        <f t="shared" si="7"/>
        <v>0</v>
      </c>
    </row>
    <row r="104" spans="1:10" ht="13.5" thickBot="1">
      <c r="A104" s="67"/>
      <c r="B104" s="113"/>
      <c r="C104" s="64" t="s">
        <v>103</v>
      </c>
      <c r="D104" s="57">
        <v>7.55</v>
      </c>
      <c r="E104" s="58">
        <f t="shared" si="4"/>
        <v>7.55</v>
      </c>
      <c r="F104" s="19"/>
      <c r="G104" s="36"/>
      <c r="H104" s="37">
        <f t="shared" si="5"/>
        <v>0</v>
      </c>
      <c r="I104" s="38">
        <f t="shared" si="6"/>
        <v>0</v>
      </c>
      <c r="J104" s="39">
        <f t="shared" si="7"/>
        <v>0</v>
      </c>
    </row>
    <row r="105" spans="1:10" ht="13.5" thickBot="1">
      <c r="A105" s="67"/>
      <c r="B105" s="113"/>
      <c r="C105" s="64" t="s">
        <v>104</v>
      </c>
      <c r="D105" s="57">
        <v>13.53</v>
      </c>
      <c r="E105" s="58">
        <f t="shared" si="4"/>
        <v>13.53</v>
      </c>
      <c r="F105" s="19"/>
      <c r="G105" s="36"/>
      <c r="H105" s="37">
        <f t="shared" si="5"/>
        <v>0</v>
      </c>
      <c r="I105" s="38">
        <f t="shared" si="6"/>
        <v>0</v>
      </c>
      <c r="J105" s="39">
        <f t="shared" si="7"/>
        <v>0</v>
      </c>
    </row>
    <row r="106" spans="1:10" ht="13.5" thickBot="1">
      <c r="A106" s="68"/>
      <c r="B106" s="113"/>
      <c r="C106" s="65" t="s">
        <v>105</v>
      </c>
      <c r="D106" s="42">
        <v>16.48</v>
      </c>
      <c r="E106" s="43">
        <f t="shared" si="4"/>
        <v>16.48</v>
      </c>
      <c r="F106" s="19"/>
      <c r="G106" s="44"/>
      <c r="H106" s="45">
        <f t="shared" si="5"/>
        <v>0</v>
      </c>
      <c r="I106" s="46">
        <f t="shared" si="6"/>
        <v>0</v>
      </c>
      <c r="J106" s="47">
        <f t="shared" si="7"/>
        <v>0</v>
      </c>
    </row>
    <row r="107" spans="1:10" ht="13.5" thickBot="1">
      <c r="A107" s="70"/>
      <c r="B107" s="113" t="s">
        <v>106</v>
      </c>
      <c r="C107" s="63" t="s">
        <v>101</v>
      </c>
      <c r="D107" s="26">
        <v>3.62</v>
      </c>
      <c r="E107" s="27">
        <f t="shared" si="4"/>
        <v>3.62</v>
      </c>
      <c r="F107" s="19"/>
      <c r="G107" s="28"/>
      <c r="H107" s="29">
        <f t="shared" si="5"/>
        <v>0</v>
      </c>
      <c r="I107" s="30">
        <f t="shared" si="6"/>
        <v>0</v>
      </c>
      <c r="J107" s="31">
        <f t="shared" si="7"/>
        <v>0</v>
      </c>
    </row>
    <row r="108" spans="1:10" ht="13.5" thickBot="1">
      <c r="A108" s="71"/>
      <c r="B108" s="113"/>
      <c r="C108" s="64" t="s">
        <v>107</v>
      </c>
      <c r="D108" s="57">
        <v>4.18</v>
      </c>
      <c r="E108" s="58">
        <f t="shared" si="4"/>
        <v>4.18</v>
      </c>
      <c r="F108" s="19"/>
      <c r="G108" s="36"/>
      <c r="H108" s="37">
        <f t="shared" si="5"/>
        <v>0</v>
      </c>
      <c r="I108" s="38">
        <f t="shared" si="6"/>
        <v>0</v>
      </c>
      <c r="J108" s="39">
        <f t="shared" si="7"/>
        <v>0</v>
      </c>
    </row>
    <row r="109" spans="1:10" ht="13.5" thickBot="1">
      <c r="A109" s="71"/>
      <c r="B109" s="113"/>
      <c r="C109" s="64" t="s">
        <v>104</v>
      </c>
      <c r="D109" s="57">
        <v>9.02</v>
      </c>
      <c r="E109" s="58">
        <f t="shared" si="4"/>
        <v>9.02</v>
      </c>
      <c r="F109" s="19"/>
      <c r="G109" s="36"/>
      <c r="H109" s="37">
        <f t="shared" si="5"/>
        <v>0</v>
      </c>
      <c r="I109" s="38">
        <f t="shared" si="6"/>
        <v>0</v>
      </c>
      <c r="J109" s="39">
        <f t="shared" si="7"/>
        <v>0</v>
      </c>
    </row>
    <row r="110" spans="1:10" ht="13.5" thickBot="1">
      <c r="A110" s="71"/>
      <c r="B110" s="113"/>
      <c r="C110" s="64" t="s">
        <v>105</v>
      </c>
      <c r="D110" s="57">
        <v>10</v>
      </c>
      <c r="E110" s="58">
        <f t="shared" si="4"/>
        <v>10</v>
      </c>
      <c r="F110" s="19"/>
      <c r="G110" s="36"/>
      <c r="H110" s="37">
        <f t="shared" si="5"/>
        <v>0</v>
      </c>
      <c r="I110" s="38">
        <f t="shared" si="6"/>
        <v>0</v>
      </c>
      <c r="J110" s="39">
        <f t="shared" si="7"/>
        <v>0</v>
      </c>
    </row>
    <row r="111" spans="1:10" ht="13.5" thickBot="1">
      <c r="A111" s="71"/>
      <c r="B111" s="113"/>
      <c r="C111" s="64" t="s">
        <v>108</v>
      </c>
      <c r="D111" s="57">
        <v>10.41</v>
      </c>
      <c r="E111" s="58">
        <f t="shared" si="4"/>
        <v>10.41</v>
      </c>
      <c r="F111" s="19"/>
      <c r="G111" s="36"/>
      <c r="H111" s="37">
        <f t="shared" si="5"/>
        <v>0</v>
      </c>
      <c r="I111" s="38">
        <f t="shared" si="6"/>
        <v>0</v>
      </c>
      <c r="J111" s="39">
        <f t="shared" si="7"/>
        <v>0</v>
      </c>
    </row>
    <row r="112" spans="1:10" ht="13.5" thickBot="1">
      <c r="A112" s="72"/>
      <c r="B112" s="113"/>
      <c r="C112" s="65" t="s">
        <v>109</v>
      </c>
      <c r="D112" s="42">
        <v>10.41</v>
      </c>
      <c r="E112" s="43">
        <f t="shared" si="4"/>
        <v>10.41</v>
      </c>
      <c r="F112" s="19"/>
      <c r="G112" s="44"/>
      <c r="H112" s="45">
        <f t="shared" si="5"/>
        <v>0</v>
      </c>
      <c r="I112" s="46">
        <f t="shared" si="6"/>
        <v>0</v>
      </c>
      <c r="J112" s="47">
        <f t="shared" si="7"/>
        <v>0</v>
      </c>
    </row>
    <row r="113" spans="1:10" ht="13.5" thickBot="1">
      <c r="A113" s="128"/>
      <c r="B113" s="113" t="s">
        <v>110</v>
      </c>
      <c r="C113" s="63" t="s">
        <v>111</v>
      </c>
      <c r="D113" s="26">
        <v>5.58</v>
      </c>
      <c r="E113" s="27">
        <f t="shared" si="4"/>
        <v>5.58</v>
      </c>
      <c r="F113" s="19"/>
      <c r="G113" s="28"/>
      <c r="H113" s="29">
        <f t="shared" si="5"/>
        <v>0</v>
      </c>
      <c r="I113" s="30">
        <f t="shared" si="6"/>
        <v>0</v>
      </c>
      <c r="J113" s="31">
        <f t="shared" si="7"/>
        <v>0</v>
      </c>
    </row>
    <row r="114" spans="1:10" ht="13.5" thickBot="1">
      <c r="A114" s="128"/>
      <c r="B114" s="113"/>
      <c r="C114" s="64" t="s">
        <v>112</v>
      </c>
      <c r="D114" s="57">
        <v>6.64</v>
      </c>
      <c r="E114" s="58">
        <f t="shared" si="4"/>
        <v>6.64</v>
      </c>
      <c r="F114" s="19"/>
      <c r="G114" s="36"/>
      <c r="H114" s="37">
        <f t="shared" si="5"/>
        <v>0</v>
      </c>
      <c r="I114" s="38">
        <f t="shared" si="6"/>
        <v>0</v>
      </c>
      <c r="J114" s="39">
        <f t="shared" si="7"/>
        <v>0</v>
      </c>
    </row>
    <row r="115" spans="1:10" ht="13.5" thickBot="1">
      <c r="A115" s="128"/>
      <c r="B115" s="113"/>
      <c r="C115" s="64" t="s">
        <v>113</v>
      </c>
      <c r="D115" s="57">
        <v>9.0399999999999991</v>
      </c>
      <c r="E115" s="58">
        <f t="shared" si="4"/>
        <v>9.0399999999999991</v>
      </c>
      <c r="F115" s="19"/>
      <c r="G115" s="36"/>
      <c r="H115" s="37">
        <f t="shared" si="5"/>
        <v>0</v>
      </c>
      <c r="I115" s="38">
        <f t="shared" si="6"/>
        <v>0</v>
      </c>
      <c r="J115" s="39">
        <f t="shared" si="7"/>
        <v>0</v>
      </c>
    </row>
    <row r="116" spans="1:10" ht="13.5" thickBot="1">
      <c r="A116" s="128"/>
      <c r="B116" s="113"/>
      <c r="C116" s="64" t="s">
        <v>114</v>
      </c>
      <c r="D116" s="57">
        <v>14.16</v>
      </c>
      <c r="E116" s="58">
        <f t="shared" si="4"/>
        <v>14.16</v>
      </c>
      <c r="F116" s="19"/>
      <c r="G116" s="36"/>
      <c r="H116" s="37">
        <f t="shared" si="5"/>
        <v>0</v>
      </c>
      <c r="I116" s="38">
        <f t="shared" si="6"/>
        <v>0</v>
      </c>
      <c r="J116" s="39">
        <f t="shared" si="7"/>
        <v>0</v>
      </c>
    </row>
    <row r="117" spans="1:10" ht="13.5" thickBot="1">
      <c r="A117" s="128"/>
      <c r="B117" s="113"/>
      <c r="C117" s="64" t="s">
        <v>115</v>
      </c>
      <c r="D117" s="57">
        <v>10.9</v>
      </c>
      <c r="E117" s="58">
        <f t="shared" si="4"/>
        <v>10.9</v>
      </c>
      <c r="F117" s="19"/>
      <c r="G117" s="36"/>
      <c r="H117" s="37">
        <f t="shared" si="5"/>
        <v>0</v>
      </c>
      <c r="I117" s="38">
        <f t="shared" si="6"/>
        <v>0</v>
      </c>
      <c r="J117" s="39">
        <f t="shared" si="7"/>
        <v>0</v>
      </c>
    </row>
    <row r="118" spans="1:10" ht="13.5" thickBot="1">
      <c r="A118" s="128"/>
      <c r="B118" s="113"/>
      <c r="C118" s="65" t="s">
        <v>116</v>
      </c>
      <c r="D118" s="42">
        <v>11.69</v>
      </c>
      <c r="E118" s="43">
        <f t="shared" si="4"/>
        <v>11.69</v>
      </c>
      <c r="F118" s="19"/>
      <c r="G118" s="44"/>
      <c r="H118" s="45">
        <f t="shared" si="5"/>
        <v>0</v>
      </c>
      <c r="I118" s="46">
        <f t="shared" si="6"/>
        <v>0</v>
      </c>
      <c r="J118" s="47">
        <f t="shared" si="7"/>
        <v>0</v>
      </c>
    </row>
    <row r="119" spans="1:10" ht="13.5" thickBot="1">
      <c r="A119" s="128"/>
      <c r="B119" s="113" t="s">
        <v>117</v>
      </c>
      <c r="C119" s="63" t="s">
        <v>118</v>
      </c>
      <c r="D119" s="26">
        <v>3.53</v>
      </c>
      <c r="E119" s="27">
        <f t="shared" si="4"/>
        <v>3.53</v>
      </c>
      <c r="F119" s="19"/>
      <c r="G119" s="28"/>
      <c r="H119" s="29">
        <f t="shared" si="5"/>
        <v>0</v>
      </c>
      <c r="I119" s="30">
        <f t="shared" si="6"/>
        <v>0</v>
      </c>
      <c r="J119" s="31">
        <f t="shared" si="7"/>
        <v>0</v>
      </c>
    </row>
    <row r="120" spans="1:10" ht="13.5" thickBot="1">
      <c r="A120" s="128"/>
      <c r="B120" s="113"/>
      <c r="C120" s="64" t="s">
        <v>119</v>
      </c>
      <c r="D120" s="57">
        <v>5.2</v>
      </c>
      <c r="E120" s="58">
        <f t="shared" si="4"/>
        <v>5.2</v>
      </c>
      <c r="F120" s="19"/>
      <c r="G120" s="36"/>
      <c r="H120" s="37">
        <f t="shared" si="5"/>
        <v>0</v>
      </c>
      <c r="I120" s="38">
        <f t="shared" si="6"/>
        <v>0</v>
      </c>
      <c r="J120" s="39">
        <f t="shared" si="7"/>
        <v>0</v>
      </c>
    </row>
    <row r="121" spans="1:10" ht="13.5" thickBot="1">
      <c r="A121" s="128"/>
      <c r="B121" s="113"/>
      <c r="C121" s="64" t="s">
        <v>120</v>
      </c>
      <c r="D121" s="57">
        <v>8.44</v>
      </c>
      <c r="E121" s="58">
        <f t="shared" si="4"/>
        <v>8.44</v>
      </c>
      <c r="F121" s="19"/>
      <c r="G121" s="36"/>
      <c r="H121" s="37">
        <f t="shared" si="5"/>
        <v>0</v>
      </c>
      <c r="I121" s="38">
        <f t="shared" si="6"/>
        <v>0</v>
      </c>
      <c r="J121" s="39">
        <f t="shared" si="7"/>
        <v>0</v>
      </c>
    </row>
    <row r="122" spans="1:10" ht="13.5" thickBot="1">
      <c r="A122" s="128"/>
      <c r="B122" s="113"/>
      <c r="C122" s="64" t="s">
        <v>121</v>
      </c>
      <c r="D122" s="57">
        <v>17.97</v>
      </c>
      <c r="E122" s="58">
        <f t="shared" si="4"/>
        <v>17.97</v>
      </c>
      <c r="F122" s="19"/>
      <c r="G122" s="36"/>
      <c r="H122" s="37">
        <f t="shared" si="5"/>
        <v>0</v>
      </c>
      <c r="I122" s="38">
        <f t="shared" si="6"/>
        <v>0</v>
      </c>
      <c r="J122" s="39">
        <f t="shared" si="7"/>
        <v>0</v>
      </c>
    </row>
    <row r="123" spans="1:10" ht="13.5" thickBot="1">
      <c r="A123" s="128"/>
      <c r="B123" s="113"/>
      <c r="C123" s="64" t="s">
        <v>122</v>
      </c>
      <c r="D123" s="57">
        <v>40.369999999999997</v>
      </c>
      <c r="E123" s="58">
        <f t="shared" si="4"/>
        <v>40.369999999999997</v>
      </c>
      <c r="F123" s="19"/>
      <c r="G123" s="36"/>
      <c r="H123" s="37">
        <f t="shared" si="5"/>
        <v>0</v>
      </c>
      <c r="I123" s="38">
        <f t="shared" si="6"/>
        <v>0</v>
      </c>
      <c r="J123" s="39">
        <f t="shared" si="7"/>
        <v>0</v>
      </c>
    </row>
    <row r="124" spans="1:10" ht="13.5" thickBot="1">
      <c r="A124" s="129"/>
      <c r="B124" s="113"/>
      <c r="C124" s="64" t="s">
        <v>123</v>
      </c>
      <c r="D124" s="57">
        <v>76.34</v>
      </c>
      <c r="E124" s="58">
        <f t="shared" si="4"/>
        <v>76.34</v>
      </c>
      <c r="F124" s="19"/>
      <c r="G124" s="36"/>
      <c r="H124" s="37">
        <f t="shared" si="5"/>
        <v>0</v>
      </c>
      <c r="I124" s="38">
        <f t="shared" si="6"/>
        <v>0</v>
      </c>
      <c r="J124" s="39">
        <f t="shared" si="7"/>
        <v>0</v>
      </c>
    </row>
    <row r="125" spans="1:10" ht="13.5" thickBot="1">
      <c r="A125" s="73"/>
      <c r="B125" s="113"/>
      <c r="C125" s="65" t="s">
        <v>124</v>
      </c>
      <c r="D125" s="42">
        <v>86.73</v>
      </c>
      <c r="E125" s="43">
        <f t="shared" si="4"/>
        <v>86.73</v>
      </c>
      <c r="F125" s="19"/>
      <c r="G125" s="44"/>
      <c r="H125" s="45">
        <f t="shared" si="5"/>
        <v>0</v>
      </c>
      <c r="I125" s="46">
        <f t="shared" si="6"/>
        <v>0</v>
      </c>
      <c r="J125" s="47">
        <f t="shared" si="7"/>
        <v>0</v>
      </c>
    </row>
    <row r="126" spans="1:10" ht="13.5" thickBot="1">
      <c r="A126" s="74"/>
      <c r="B126" s="113" t="s">
        <v>125</v>
      </c>
      <c r="C126" s="63" t="s">
        <v>126</v>
      </c>
      <c r="D126" s="26">
        <v>4.6900000000000004</v>
      </c>
      <c r="E126" s="27">
        <f t="shared" si="4"/>
        <v>4.6900000000000004</v>
      </c>
      <c r="F126" s="19"/>
      <c r="G126" s="28"/>
      <c r="H126" s="29">
        <f t="shared" si="5"/>
        <v>0</v>
      </c>
      <c r="I126" s="30">
        <f t="shared" si="6"/>
        <v>0</v>
      </c>
      <c r="J126" s="31">
        <f t="shared" si="7"/>
        <v>0</v>
      </c>
    </row>
    <row r="127" spans="1:10" ht="13.5" thickBot="1">
      <c r="A127" s="75"/>
      <c r="B127" s="113"/>
      <c r="C127" s="64" t="s">
        <v>127</v>
      </c>
      <c r="D127" s="57">
        <v>6.89</v>
      </c>
      <c r="E127" s="58">
        <f t="shared" si="4"/>
        <v>6.89</v>
      </c>
      <c r="F127" s="19"/>
      <c r="G127" s="36"/>
      <c r="H127" s="37">
        <f t="shared" si="5"/>
        <v>0</v>
      </c>
      <c r="I127" s="38">
        <f t="shared" si="6"/>
        <v>0</v>
      </c>
      <c r="J127" s="39">
        <f t="shared" si="7"/>
        <v>0</v>
      </c>
    </row>
    <row r="128" spans="1:10" ht="13.5" thickBot="1">
      <c r="A128" s="75"/>
      <c r="B128" s="113"/>
      <c r="C128" s="64" t="s">
        <v>128</v>
      </c>
      <c r="D128" s="57">
        <v>7.12</v>
      </c>
      <c r="E128" s="58">
        <f t="shared" si="4"/>
        <v>7.12</v>
      </c>
      <c r="F128" s="19"/>
      <c r="G128" s="36"/>
      <c r="H128" s="37">
        <f t="shared" si="5"/>
        <v>0</v>
      </c>
      <c r="I128" s="38">
        <f t="shared" si="6"/>
        <v>0</v>
      </c>
      <c r="J128" s="39">
        <f t="shared" si="7"/>
        <v>0</v>
      </c>
    </row>
    <row r="129" spans="1:10" ht="13.5" thickBot="1">
      <c r="A129" s="75"/>
      <c r="B129" s="113"/>
      <c r="C129" s="64" t="s">
        <v>129</v>
      </c>
      <c r="D129" s="57">
        <v>15.4</v>
      </c>
      <c r="E129" s="58">
        <f t="shared" si="4"/>
        <v>15.4</v>
      </c>
      <c r="F129" s="19"/>
      <c r="G129" s="36"/>
      <c r="H129" s="37">
        <f t="shared" si="5"/>
        <v>0</v>
      </c>
      <c r="I129" s="38">
        <f t="shared" si="6"/>
        <v>0</v>
      </c>
      <c r="J129" s="39">
        <f t="shared" si="7"/>
        <v>0</v>
      </c>
    </row>
    <row r="130" spans="1:10" ht="13.5" thickBot="1">
      <c r="A130" s="73"/>
      <c r="B130" s="113"/>
      <c r="C130" s="65" t="s">
        <v>130</v>
      </c>
      <c r="D130" s="42">
        <v>16.059999999999999</v>
      </c>
      <c r="E130" s="43">
        <f t="shared" si="4"/>
        <v>16.059999999999999</v>
      </c>
      <c r="F130" s="19"/>
      <c r="G130" s="44"/>
      <c r="H130" s="45">
        <f t="shared" si="5"/>
        <v>0</v>
      </c>
      <c r="I130" s="46">
        <f t="shared" si="6"/>
        <v>0</v>
      </c>
      <c r="J130" s="47">
        <f t="shared" si="7"/>
        <v>0</v>
      </c>
    </row>
    <row r="131" spans="1:10" ht="13.5" thickBot="1">
      <c r="A131" s="128"/>
      <c r="B131" s="113" t="s">
        <v>131</v>
      </c>
      <c r="C131" s="63" t="s">
        <v>132</v>
      </c>
      <c r="D131" s="26">
        <v>4.6900000000000004</v>
      </c>
      <c r="E131" s="27">
        <f t="shared" si="4"/>
        <v>4.6900000000000004</v>
      </c>
      <c r="F131" s="19"/>
      <c r="G131" s="28"/>
      <c r="H131" s="29">
        <f t="shared" si="5"/>
        <v>0</v>
      </c>
      <c r="I131" s="30">
        <f t="shared" si="6"/>
        <v>0</v>
      </c>
      <c r="J131" s="31">
        <f t="shared" si="7"/>
        <v>0</v>
      </c>
    </row>
    <row r="132" spans="1:10" ht="13.5" thickBot="1">
      <c r="A132" s="128"/>
      <c r="B132" s="113"/>
      <c r="C132" s="64" t="s">
        <v>133</v>
      </c>
      <c r="D132" s="57">
        <v>6.9</v>
      </c>
      <c r="E132" s="58">
        <f t="shared" si="4"/>
        <v>6.9</v>
      </c>
      <c r="F132" s="19"/>
      <c r="G132" s="36"/>
      <c r="H132" s="37">
        <f t="shared" si="5"/>
        <v>0</v>
      </c>
      <c r="I132" s="38">
        <f t="shared" si="6"/>
        <v>0</v>
      </c>
      <c r="J132" s="39">
        <f t="shared" si="7"/>
        <v>0</v>
      </c>
    </row>
    <row r="133" spans="1:10" ht="13.5" thickBot="1">
      <c r="A133" s="128"/>
      <c r="B133" s="113"/>
      <c r="C133" s="64" t="s">
        <v>134</v>
      </c>
      <c r="D133" s="57">
        <v>7.11</v>
      </c>
      <c r="E133" s="58">
        <f t="shared" si="4"/>
        <v>7.11</v>
      </c>
      <c r="F133" s="19"/>
      <c r="G133" s="36"/>
      <c r="H133" s="37">
        <f t="shared" si="5"/>
        <v>0</v>
      </c>
      <c r="I133" s="38">
        <f t="shared" si="6"/>
        <v>0</v>
      </c>
      <c r="J133" s="39">
        <f t="shared" si="7"/>
        <v>0</v>
      </c>
    </row>
    <row r="134" spans="1:10" ht="13.5" thickBot="1">
      <c r="A134" s="128"/>
      <c r="B134" s="113"/>
      <c r="C134" s="64" t="s">
        <v>135</v>
      </c>
      <c r="D134" s="57">
        <v>10.75</v>
      </c>
      <c r="E134" s="58">
        <f t="shared" si="4"/>
        <v>10.75</v>
      </c>
      <c r="F134" s="19"/>
      <c r="G134" s="36"/>
      <c r="H134" s="37">
        <f t="shared" si="5"/>
        <v>0</v>
      </c>
      <c r="I134" s="38">
        <f t="shared" si="6"/>
        <v>0</v>
      </c>
      <c r="J134" s="39">
        <f t="shared" si="7"/>
        <v>0</v>
      </c>
    </row>
    <row r="135" spans="1:10" ht="13.5" thickBot="1">
      <c r="A135" s="128"/>
      <c r="B135" s="113"/>
      <c r="C135" s="64" t="s">
        <v>136</v>
      </c>
      <c r="D135" s="57">
        <v>10.75</v>
      </c>
      <c r="E135" s="58">
        <f t="shared" si="4"/>
        <v>10.75</v>
      </c>
      <c r="F135" s="19"/>
      <c r="G135" s="36"/>
      <c r="H135" s="37">
        <f t="shared" si="5"/>
        <v>0</v>
      </c>
      <c r="I135" s="38">
        <f t="shared" si="6"/>
        <v>0</v>
      </c>
      <c r="J135" s="39">
        <f t="shared" si="7"/>
        <v>0</v>
      </c>
    </row>
    <row r="136" spans="1:10" ht="13.5" thickBot="1">
      <c r="A136" s="128"/>
      <c r="B136" s="113"/>
      <c r="C136" s="64" t="s">
        <v>137</v>
      </c>
      <c r="D136" s="57">
        <v>14.3</v>
      </c>
      <c r="E136" s="58">
        <f t="shared" si="4"/>
        <v>14.3</v>
      </c>
      <c r="F136" s="19"/>
      <c r="G136" s="36"/>
      <c r="H136" s="37">
        <f t="shared" si="5"/>
        <v>0</v>
      </c>
      <c r="I136" s="38">
        <f t="shared" si="6"/>
        <v>0</v>
      </c>
      <c r="J136" s="39">
        <f t="shared" si="7"/>
        <v>0</v>
      </c>
    </row>
    <row r="137" spans="1:10" ht="13.5" thickBot="1">
      <c r="A137" s="128"/>
      <c r="B137" s="113"/>
      <c r="C137" s="64" t="s">
        <v>138</v>
      </c>
      <c r="D137" s="57">
        <v>40.369999999999997</v>
      </c>
      <c r="E137" s="58">
        <f t="shared" si="4"/>
        <v>40.369999999999997</v>
      </c>
      <c r="F137" s="19"/>
      <c r="G137" s="36"/>
      <c r="H137" s="37">
        <f t="shared" si="5"/>
        <v>0</v>
      </c>
      <c r="I137" s="38">
        <f t="shared" si="6"/>
        <v>0</v>
      </c>
      <c r="J137" s="39">
        <f t="shared" si="7"/>
        <v>0</v>
      </c>
    </row>
    <row r="138" spans="1:10" ht="13.5" thickBot="1">
      <c r="A138" s="128"/>
      <c r="B138" s="113"/>
      <c r="C138" s="64" t="s">
        <v>139</v>
      </c>
      <c r="D138" s="57">
        <v>40.369999999999997</v>
      </c>
      <c r="E138" s="58">
        <f t="shared" si="4"/>
        <v>40.369999999999997</v>
      </c>
      <c r="F138" s="19"/>
      <c r="G138" s="36"/>
      <c r="H138" s="37">
        <f t="shared" si="5"/>
        <v>0</v>
      </c>
      <c r="I138" s="38">
        <f t="shared" si="6"/>
        <v>0</v>
      </c>
      <c r="J138" s="39">
        <f t="shared" si="7"/>
        <v>0</v>
      </c>
    </row>
    <row r="139" spans="1:10" ht="13.5" thickBot="1">
      <c r="A139" s="128"/>
      <c r="B139" s="113"/>
      <c r="C139" s="64" t="s">
        <v>140</v>
      </c>
      <c r="D139" s="57">
        <v>40.369999999999997</v>
      </c>
      <c r="E139" s="58">
        <f t="shared" si="4"/>
        <v>40.369999999999997</v>
      </c>
      <c r="F139" s="19"/>
      <c r="G139" s="36"/>
      <c r="H139" s="37">
        <f t="shared" si="5"/>
        <v>0</v>
      </c>
      <c r="I139" s="38">
        <f t="shared" si="6"/>
        <v>0</v>
      </c>
      <c r="J139" s="39">
        <f t="shared" si="7"/>
        <v>0</v>
      </c>
    </row>
    <row r="140" spans="1:10" ht="13.5" thickBot="1">
      <c r="A140" s="128"/>
      <c r="B140" s="113"/>
      <c r="C140" s="64" t="s">
        <v>141</v>
      </c>
      <c r="D140" s="57">
        <v>58.42</v>
      </c>
      <c r="E140" s="58">
        <f t="shared" si="4"/>
        <v>58.42</v>
      </c>
      <c r="F140" s="19"/>
      <c r="G140" s="36"/>
      <c r="H140" s="37">
        <f t="shared" si="5"/>
        <v>0</v>
      </c>
      <c r="I140" s="38">
        <f t="shared" si="6"/>
        <v>0</v>
      </c>
      <c r="J140" s="39">
        <f t="shared" si="7"/>
        <v>0</v>
      </c>
    </row>
    <row r="141" spans="1:10" ht="13.5" thickBot="1">
      <c r="A141" s="128"/>
      <c r="B141" s="113"/>
      <c r="C141" s="64" t="s">
        <v>142</v>
      </c>
      <c r="D141" s="57">
        <v>85.75</v>
      </c>
      <c r="E141" s="58">
        <f t="shared" si="4"/>
        <v>85.75</v>
      </c>
      <c r="F141" s="19"/>
      <c r="G141" s="36"/>
      <c r="H141" s="37">
        <f t="shared" si="5"/>
        <v>0</v>
      </c>
      <c r="I141" s="38">
        <f t="shared" si="6"/>
        <v>0</v>
      </c>
      <c r="J141" s="39">
        <f t="shared" si="7"/>
        <v>0</v>
      </c>
    </row>
    <row r="142" spans="1:10" ht="13.5" thickBot="1">
      <c r="A142" s="128"/>
      <c r="B142" s="113"/>
      <c r="C142" s="64" t="s">
        <v>143</v>
      </c>
      <c r="D142" s="57">
        <v>85.75</v>
      </c>
      <c r="E142" s="58">
        <f t="shared" ref="E142:E200" si="8">D142-D142*($E$12)</f>
        <v>85.75</v>
      </c>
      <c r="F142" s="19"/>
      <c r="G142" s="36"/>
      <c r="H142" s="37">
        <f t="shared" ref="H142:H200" si="9">E142*($H$12)</f>
        <v>0</v>
      </c>
      <c r="I142" s="38">
        <f t="shared" ref="I142:I200" si="10">G142*E142</f>
        <v>0</v>
      </c>
      <c r="J142" s="39">
        <f t="shared" ref="J142:J200" si="11">G142*H142</f>
        <v>0</v>
      </c>
    </row>
    <row r="143" spans="1:10" ht="13.5" thickBot="1">
      <c r="A143" s="128"/>
      <c r="B143" s="113"/>
      <c r="C143" s="65" t="s">
        <v>144</v>
      </c>
      <c r="D143" s="42">
        <v>105.07</v>
      </c>
      <c r="E143" s="43">
        <f t="shared" si="8"/>
        <v>105.07</v>
      </c>
      <c r="F143" s="19"/>
      <c r="G143" s="44"/>
      <c r="H143" s="45">
        <f t="shared" si="9"/>
        <v>0</v>
      </c>
      <c r="I143" s="46">
        <f t="shared" si="10"/>
        <v>0</v>
      </c>
      <c r="J143" s="47">
        <f t="shared" si="11"/>
        <v>0</v>
      </c>
    </row>
    <row r="144" spans="1:10" ht="13.5" thickBot="1">
      <c r="A144" s="116"/>
      <c r="B144" s="113" t="s">
        <v>145</v>
      </c>
      <c r="C144" s="63" t="s">
        <v>146</v>
      </c>
      <c r="D144" s="76">
        <v>4.6900000000000004</v>
      </c>
      <c r="E144" s="77">
        <f t="shared" si="8"/>
        <v>4.6900000000000004</v>
      </c>
      <c r="F144" s="19"/>
      <c r="G144" s="28"/>
      <c r="H144" s="29">
        <f t="shared" si="9"/>
        <v>0</v>
      </c>
      <c r="I144" s="30">
        <f t="shared" si="10"/>
        <v>0</v>
      </c>
      <c r="J144" s="31">
        <f t="shared" si="11"/>
        <v>0</v>
      </c>
    </row>
    <row r="145" spans="1:10" ht="13.5" thickBot="1">
      <c r="A145" s="116"/>
      <c r="B145" s="113"/>
      <c r="C145" s="78" t="s">
        <v>147</v>
      </c>
      <c r="D145" s="79">
        <v>5.54</v>
      </c>
      <c r="E145" s="35">
        <f t="shared" si="8"/>
        <v>5.54</v>
      </c>
      <c r="F145" s="19"/>
      <c r="G145" s="36"/>
      <c r="H145" s="37">
        <f t="shared" si="9"/>
        <v>0</v>
      </c>
      <c r="I145" s="38">
        <f t="shared" si="10"/>
        <v>0</v>
      </c>
      <c r="J145" s="39">
        <f t="shared" si="11"/>
        <v>0</v>
      </c>
    </row>
    <row r="146" spans="1:10" ht="13.5" thickBot="1">
      <c r="A146" s="116"/>
      <c r="B146" s="113"/>
      <c r="C146" s="69" t="s">
        <v>148</v>
      </c>
      <c r="D146" s="79">
        <v>6.64</v>
      </c>
      <c r="E146" s="35">
        <f t="shared" si="8"/>
        <v>6.64</v>
      </c>
      <c r="F146" s="19"/>
      <c r="G146" s="36"/>
      <c r="H146" s="37">
        <f t="shared" si="9"/>
        <v>0</v>
      </c>
      <c r="I146" s="38">
        <f t="shared" si="10"/>
        <v>0</v>
      </c>
      <c r="J146" s="39">
        <f t="shared" si="11"/>
        <v>0</v>
      </c>
    </row>
    <row r="147" spans="1:10" ht="13.5" thickBot="1">
      <c r="A147" s="116"/>
      <c r="B147" s="113"/>
      <c r="C147" s="69" t="s">
        <v>149</v>
      </c>
      <c r="D147" s="79">
        <v>13.62</v>
      </c>
      <c r="E147" s="35">
        <f t="shared" si="8"/>
        <v>13.62</v>
      </c>
      <c r="F147" s="19"/>
      <c r="G147" s="36"/>
      <c r="H147" s="37">
        <f t="shared" si="9"/>
        <v>0</v>
      </c>
      <c r="I147" s="38">
        <f t="shared" si="10"/>
        <v>0</v>
      </c>
      <c r="J147" s="39">
        <f t="shared" si="11"/>
        <v>0</v>
      </c>
    </row>
    <row r="148" spans="1:10" ht="13.5" thickBot="1">
      <c r="A148" s="116"/>
      <c r="B148" s="113"/>
      <c r="C148" s="78" t="s">
        <v>150</v>
      </c>
      <c r="D148" s="79">
        <v>13.87</v>
      </c>
      <c r="E148" s="80">
        <f t="shared" si="8"/>
        <v>13.87</v>
      </c>
      <c r="F148" s="19"/>
      <c r="G148" s="36"/>
      <c r="H148" s="37">
        <f t="shared" si="9"/>
        <v>0</v>
      </c>
      <c r="I148" s="38">
        <f t="shared" si="10"/>
        <v>0</v>
      </c>
      <c r="J148" s="39">
        <f t="shared" si="11"/>
        <v>0</v>
      </c>
    </row>
    <row r="149" spans="1:10" ht="13.5" thickBot="1">
      <c r="A149" s="116"/>
      <c r="B149" s="113"/>
      <c r="C149" s="69" t="s">
        <v>151</v>
      </c>
      <c r="D149" s="79">
        <v>31.14</v>
      </c>
      <c r="E149" s="81">
        <f t="shared" si="8"/>
        <v>31.14</v>
      </c>
      <c r="F149" s="19"/>
      <c r="G149" s="36"/>
      <c r="H149" s="37">
        <f t="shared" si="9"/>
        <v>0</v>
      </c>
      <c r="I149" s="38">
        <f t="shared" si="10"/>
        <v>0</v>
      </c>
      <c r="J149" s="39">
        <f t="shared" si="11"/>
        <v>0</v>
      </c>
    </row>
    <row r="150" spans="1:10" ht="13.5" thickBot="1">
      <c r="A150" s="116"/>
      <c r="B150" s="113"/>
      <c r="C150" s="69" t="s">
        <v>152</v>
      </c>
      <c r="D150" s="79">
        <v>5.48</v>
      </c>
      <c r="E150" s="35">
        <f t="shared" si="8"/>
        <v>5.48</v>
      </c>
      <c r="F150" s="19"/>
      <c r="G150" s="36"/>
      <c r="H150" s="37">
        <f t="shared" si="9"/>
        <v>0</v>
      </c>
      <c r="I150" s="38">
        <f t="shared" si="10"/>
        <v>0</v>
      </c>
      <c r="J150" s="39">
        <f t="shared" si="11"/>
        <v>0</v>
      </c>
    </row>
    <row r="151" spans="1:10" ht="13.5" thickBot="1">
      <c r="A151" s="116"/>
      <c r="B151" s="113"/>
      <c r="C151" s="64" t="s">
        <v>153</v>
      </c>
      <c r="D151" s="79">
        <v>5.84</v>
      </c>
      <c r="E151" s="35">
        <f t="shared" si="8"/>
        <v>5.84</v>
      </c>
      <c r="F151" s="19"/>
      <c r="G151" s="36"/>
      <c r="H151" s="37">
        <f t="shared" si="9"/>
        <v>0</v>
      </c>
      <c r="I151" s="38">
        <f t="shared" si="10"/>
        <v>0</v>
      </c>
      <c r="J151" s="39">
        <f t="shared" si="11"/>
        <v>0</v>
      </c>
    </row>
    <row r="152" spans="1:10" ht="13.5" thickBot="1">
      <c r="A152" s="116"/>
      <c r="B152" s="113"/>
      <c r="C152" s="64" t="s">
        <v>154</v>
      </c>
      <c r="D152" s="79">
        <v>13.62</v>
      </c>
      <c r="E152" s="35">
        <f t="shared" si="8"/>
        <v>13.62</v>
      </c>
      <c r="F152" s="19"/>
      <c r="G152" s="36"/>
      <c r="H152" s="37">
        <f t="shared" si="9"/>
        <v>0</v>
      </c>
      <c r="I152" s="38">
        <f t="shared" si="10"/>
        <v>0</v>
      </c>
      <c r="J152" s="39">
        <f t="shared" si="11"/>
        <v>0</v>
      </c>
    </row>
    <row r="153" spans="1:10" ht="13.5" thickBot="1">
      <c r="A153" s="116"/>
      <c r="B153" s="113"/>
      <c r="C153" s="64" t="s">
        <v>155</v>
      </c>
      <c r="D153" s="79">
        <v>13.62</v>
      </c>
      <c r="E153" s="58">
        <f t="shared" si="8"/>
        <v>13.62</v>
      </c>
      <c r="F153" s="19"/>
      <c r="G153" s="36"/>
      <c r="H153" s="37">
        <f t="shared" si="9"/>
        <v>0</v>
      </c>
      <c r="I153" s="38">
        <f t="shared" si="10"/>
        <v>0</v>
      </c>
      <c r="J153" s="39">
        <f t="shared" si="11"/>
        <v>0</v>
      </c>
    </row>
    <row r="154" spans="1:10" ht="13.5" thickBot="1">
      <c r="A154" s="116"/>
      <c r="B154" s="113"/>
      <c r="C154" s="78" t="s">
        <v>156</v>
      </c>
      <c r="D154" s="79">
        <v>57.26</v>
      </c>
      <c r="E154" s="80">
        <f t="shared" si="8"/>
        <v>57.26</v>
      </c>
      <c r="F154" s="19"/>
      <c r="G154" s="36"/>
      <c r="H154" s="37">
        <f t="shared" si="9"/>
        <v>0</v>
      </c>
      <c r="I154" s="38">
        <f t="shared" si="10"/>
        <v>0</v>
      </c>
      <c r="J154" s="39">
        <f t="shared" si="11"/>
        <v>0</v>
      </c>
    </row>
    <row r="155" spans="1:10" ht="13.5" thickBot="1">
      <c r="A155" s="116"/>
      <c r="B155" s="113"/>
      <c r="C155" s="82" t="s">
        <v>157</v>
      </c>
      <c r="D155" s="83">
        <v>81.489999999999995</v>
      </c>
      <c r="E155" s="84">
        <f t="shared" si="8"/>
        <v>81.489999999999995</v>
      </c>
      <c r="F155" s="19"/>
      <c r="G155" s="44"/>
      <c r="H155" s="45">
        <f t="shared" si="9"/>
        <v>0</v>
      </c>
      <c r="I155" s="46">
        <f t="shared" si="10"/>
        <v>0</v>
      </c>
      <c r="J155" s="47">
        <f t="shared" si="11"/>
        <v>0</v>
      </c>
    </row>
    <row r="156" spans="1:10" ht="13.5" thickBot="1">
      <c r="A156" s="70"/>
      <c r="B156" s="113" t="s">
        <v>145</v>
      </c>
      <c r="C156" s="85" t="s">
        <v>158</v>
      </c>
      <c r="D156" s="76">
        <v>4.13</v>
      </c>
      <c r="E156" s="77">
        <f t="shared" si="8"/>
        <v>4.13</v>
      </c>
      <c r="F156" s="19"/>
      <c r="G156" s="28"/>
      <c r="H156" s="29">
        <f t="shared" si="9"/>
        <v>0</v>
      </c>
      <c r="I156" s="30">
        <f t="shared" si="10"/>
        <v>0</v>
      </c>
      <c r="J156" s="31">
        <f t="shared" si="11"/>
        <v>0</v>
      </c>
    </row>
    <row r="157" spans="1:10" ht="13.5" thickBot="1">
      <c r="A157" s="71"/>
      <c r="B157" s="113"/>
      <c r="C157" s="69" t="s">
        <v>159</v>
      </c>
      <c r="D157" s="79">
        <v>8.49</v>
      </c>
      <c r="E157" s="35">
        <f t="shared" si="8"/>
        <v>8.49</v>
      </c>
      <c r="F157" s="19"/>
      <c r="G157" s="36"/>
      <c r="H157" s="37">
        <f t="shared" si="9"/>
        <v>0</v>
      </c>
      <c r="I157" s="38">
        <f t="shared" si="10"/>
        <v>0</v>
      </c>
      <c r="J157" s="39">
        <f t="shared" si="11"/>
        <v>0</v>
      </c>
    </row>
    <row r="158" spans="1:10" ht="13.5" thickBot="1">
      <c r="A158" s="71"/>
      <c r="B158" s="113"/>
      <c r="C158" s="69" t="s">
        <v>160</v>
      </c>
      <c r="D158" s="34">
        <v>5.54</v>
      </c>
      <c r="E158" s="35">
        <f t="shared" si="8"/>
        <v>5.54</v>
      </c>
      <c r="F158" s="19"/>
      <c r="G158" s="36"/>
      <c r="H158" s="37">
        <f t="shared" si="9"/>
        <v>0</v>
      </c>
      <c r="I158" s="38">
        <f t="shared" si="10"/>
        <v>0</v>
      </c>
      <c r="J158" s="39">
        <f t="shared" si="11"/>
        <v>0</v>
      </c>
    </row>
    <row r="159" spans="1:10" ht="13.5" thickBot="1">
      <c r="A159" s="71"/>
      <c r="B159" s="113"/>
      <c r="C159" s="69" t="s">
        <v>161</v>
      </c>
      <c r="D159" s="57">
        <v>7.13</v>
      </c>
      <c r="E159" s="35">
        <f t="shared" si="8"/>
        <v>7.13</v>
      </c>
      <c r="F159" s="19"/>
      <c r="G159" s="36"/>
      <c r="H159" s="37">
        <f t="shared" si="9"/>
        <v>0</v>
      </c>
      <c r="I159" s="38">
        <f t="shared" si="10"/>
        <v>0</v>
      </c>
      <c r="J159" s="39">
        <f t="shared" si="11"/>
        <v>0</v>
      </c>
    </row>
    <row r="160" spans="1:10" ht="13.5" thickBot="1">
      <c r="A160" s="71"/>
      <c r="B160" s="113"/>
      <c r="C160" s="69" t="s">
        <v>162</v>
      </c>
      <c r="D160" s="86">
        <v>15.97</v>
      </c>
      <c r="E160" s="80">
        <f t="shared" si="8"/>
        <v>15.97</v>
      </c>
      <c r="F160" s="19"/>
      <c r="G160" s="36"/>
      <c r="H160" s="37">
        <f t="shared" si="9"/>
        <v>0</v>
      </c>
      <c r="I160" s="38">
        <f t="shared" si="10"/>
        <v>0</v>
      </c>
      <c r="J160" s="39">
        <f t="shared" si="11"/>
        <v>0</v>
      </c>
    </row>
    <row r="161" spans="1:10" ht="13.5" thickBot="1">
      <c r="A161" s="72"/>
      <c r="B161" s="113"/>
      <c r="C161" s="65" t="s">
        <v>163</v>
      </c>
      <c r="D161" s="83">
        <v>12.35</v>
      </c>
      <c r="E161" s="84">
        <f t="shared" si="8"/>
        <v>12.35</v>
      </c>
      <c r="F161" s="19"/>
      <c r="G161" s="47"/>
      <c r="H161" s="45">
        <f t="shared" si="9"/>
        <v>0</v>
      </c>
      <c r="I161" s="54">
        <f t="shared" si="10"/>
        <v>0</v>
      </c>
      <c r="J161" s="55">
        <f t="shared" si="11"/>
        <v>0</v>
      </c>
    </row>
    <row r="162" spans="1:10" ht="13.5" thickBot="1">
      <c r="A162" s="128"/>
      <c r="B162" s="113" t="s">
        <v>164</v>
      </c>
      <c r="C162" s="63" t="s">
        <v>165</v>
      </c>
      <c r="D162" s="26">
        <v>19.98</v>
      </c>
      <c r="E162" s="27">
        <f t="shared" si="8"/>
        <v>19.98</v>
      </c>
      <c r="F162" s="19"/>
      <c r="G162" s="28"/>
      <c r="H162" s="29">
        <f t="shared" si="9"/>
        <v>0</v>
      </c>
      <c r="I162" s="59">
        <f t="shared" si="10"/>
        <v>0</v>
      </c>
      <c r="J162" s="59">
        <f t="shared" si="11"/>
        <v>0</v>
      </c>
    </row>
    <row r="163" spans="1:10" ht="13.5" thickBot="1">
      <c r="A163" s="128"/>
      <c r="B163" s="113"/>
      <c r="C163" s="64" t="s">
        <v>166</v>
      </c>
      <c r="D163" s="86">
        <v>28.09</v>
      </c>
      <c r="E163" s="58">
        <f t="shared" si="8"/>
        <v>28.09</v>
      </c>
      <c r="F163" s="19"/>
      <c r="G163" s="36"/>
      <c r="H163" s="37">
        <f t="shared" si="9"/>
        <v>0</v>
      </c>
      <c r="I163" s="38">
        <f t="shared" si="10"/>
        <v>0</v>
      </c>
      <c r="J163" s="39">
        <f t="shared" si="11"/>
        <v>0</v>
      </c>
    </row>
    <row r="164" spans="1:10" ht="13.5" thickBot="1">
      <c r="A164" s="128"/>
      <c r="B164" s="113"/>
      <c r="C164" s="78" t="s">
        <v>167</v>
      </c>
      <c r="D164" s="34">
        <v>37.04</v>
      </c>
      <c r="E164" s="58">
        <f t="shared" si="8"/>
        <v>37.04</v>
      </c>
      <c r="F164" s="19"/>
      <c r="G164" s="36"/>
      <c r="H164" s="37">
        <f t="shared" si="9"/>
        <v>0</v>
      </c>
      <c r="I164" s="38">
        <f t="shared" si="10"/>
        <v>0</v>
      </c>
      <c r="J164" s="39">
        <f t="shared" si="11"/>
        <v>0</v>
      </c>
    </row>
    <row r="165" spans="1:10" ht="13.5" thickBot="1">
      <c r="A165" s="128"/>
      <c r="B165" s="113"/>
      <c r="C165" s="69" t="s">
        <v>168</v>
      </c>
      <c r="D165" s="86">
        <v>20.53</v>
      </c>
      <c r="E165" s="80">
        <f t="shared" si="8"/>
        <v>20.53</v>
      </c>
      <c r="F165" s="19"/>
      <c r="G165" s="36"/>
      <c r="H165" s="37">
        <f t="shared" si="9"/>
        <v>0</v>
      </c>
      <c r="I165" s="38">
        <f t="shared" si="10"/>
        <v>0</v>
      </c>
      <c r="J165" s="39">
        <f t="shared" si="11"/>
        <v>0</v>
      </c>
    </row>
    <row r="166" spans="1:10" ht="13.5" thickBot="1">
      <c r="A166" s="128"/>
      <c r="B166" s="113"/>
      <c r="C166" s="69" t="s">
        <v>169</v>
      </c>
      <c r="D166" s="34">
        <v>28.86</v>
      </c>
      <c r="E166" s="35">
        <f t="shared" si="8"/>
        <v>28.86</v>
      </c>
      <c r="F166" s="19"/>
      <c r="G166" s="36"/>
      <c r="H166" s="37">
        <f t="shared" si="9"/>
        <v>0</v>
      </c>
      <c r="I166" s="38">
        <f t="shared" si="10"/>
        <v>0</v>
      </c>
      <c r="J166" s="39">
        <f t="shared" si="11"/>
        <v>0</v>
      </c>
    </row>
    <row r="167" spans="1:10" ht="13.5" thickBot="1">
      <c r="A167" s="128"/>
      <c r="B167" s="113"/>
      <c r="C167" s="65" t="s">
        <v>170</v>
      </c>
      <c r="D167" s="42">
        <v>38.159999999999997</v>
      </c>
      <c r="E167" s="43">
        <f t="shared" si="8"/>
        <v>38.159999999999997</v>
      </c>
      <c r="F167" s="19"/>
      <c r="G167" s="47"/>
      <c r="H167" s="53">
        <f t="shared" si="9"/>
        <v>0</v>
      </c>
      <c r="I167" s="47">
        <f t="shared" si="10"/>
        <v>0</v>
      </c>
      <c r="J167" s="47">
        <f t="shared" si="11"/>
        <v>0</v>
      </c>
    </row>
    <row r="168" spans="1:10" ht="13.5" thickBot="1">
      <c r="A168" s="70"/>
      <c r="B168" s="113" t="s">
        <v>171</v>
      </c>
      <c r="C168" s="122" t="s">
        <v>172</v>
      </c>
      <c r="D168" s="121">
        <v>2.2400000000000002</v>
      </c>
      <c r="E168" s="27">
        <f t="shared" si="8"/>
        <v>2.2400000000000002</v>
      </c>
      <c r="F168" s="19"/>
      <c r="G168" s="28"/>
      <c r="H168" s="60">
        <f t="shared" si="9"/>
        <v>0</v>
      </c>
      <c r="I168" s="30">
        <f t="shared" si="10"/>
        <v>0</v>
      </c>
      <c r="J168" s="31">
        <f t="shared" si="11"/>
        <v>0</v>
      </c>
    </row>
    <row r="169" spans="1:10" ht="13.5" thickBot="1">
      <c r="A169" s="71"/>
      <c r="B169" s="113"/>
      <c r="C169" s="123"/>
      <c r="D169" s="124"/>
      <c r="E169" s="80">
        <f t="shared" si="8"/>
        <v>0</v>
      </c>
      <c r="F169" s="19"/>
      <c r="G169" s="36"/>
      <c r="H169" s="37">
        <f t="shared" si="9"/>
        <v>0</v>
      </c>
      <c r="I169" s="38">
        <f t="shared" si="10"/>
        <v>0</v>
      </c>
      <c r="J169" s="39">
        <f t="shared" si="11"/>
        <v>0</v>
      </c>
    </row>
    <row r="170" spans="1:10" ht="13.5" thickBot="1">
      <c r="A170" s="71"/>
      <c r="B170" s="113"/>
      <c r="C170" s="125" t="s">
        <v>173</v>
      </c>
      <c r="D170" s="126">
        <v>3.47</v>
      </c>
      <c r="E170" s="35">
        <f t="shared" si="8"/>
        <v>3.47</v>
      </c>
      <c r="F170" s="19"/>
      <c r="G170" s="36"/>
      <c r="H170" s="37">
        <f t="shared" si="9"/>
        <v>0</v>
      </c>
      <c r="I170" s="38">
        <f t="shared" si="10"/>
        <v>0</v>
      </c>
      <c r="J170" s="39">
        <f t="shared" si="11"/>
        <v>0</v>
      </c>
    </row>
    <row r="171" spans="1:10" ht="13.5" thickBot="1">
      <c r="A171" s="72"/>
      <c r="B171" s="113"/>
      <c r="C171" s="122"/>
      <c r="D171" s="121"/>
      <c r="E171" s="43">
        <f t="shared" si="8"/>
        <v>0</v>
      </c>
      <c r="F171" s="19"/>
      <c r="G171" s="52"/>
      <c r="H171" s="53">
        <f t="shared" si="9"/>
        <v>0</v>
      </c>
      <c r="I171" s="54">
        <f t="shared" si="10"/>
        <v>0</v>
      </c>
      <c r="J171" s="55">
        <f t="shared" si="11"/>
        <v>0</v>
      </c>
    </row>
    <row r="172" spans="1:10" ht="13.5" thickBot="1">
      <c r="A172" s="127"/>
      <c r="B172" s="119" t="s">
        <v>174</v>
      </c>
      <c r="C172" s="85" t="s">
        <v>175</v>
      </c>
      <c r="D172" s="76">
        <v>3</v>
      </c>
      <c r="E172" s="27">
        <f t="shared" si="8"/>
        <v>3</v>
      </c>
      <c r="F172" s="19"/>
      <c r="G172" s="59"/>
      <c r="H172" s="60">
        <f t="shared" si="9"/>
        <v>0</v>
      </c>
      <c r="I172" s="59">
        <f t="shared" si="10"/>
        <v>0</v>
      </c>
      <c r="J172" s="59">
        <f t="shared" si="11"/>
        <v>0</v>
      </c>
    </row>
    <row r="173" spans="1:10" ht="13.5" thickBot="1">
      <c r="A173" s="127"/>
      <c r="B173" s="119"/>
      <c r="C173" s="69" t="s">
        <v>176</v>
      </c>
      <c r="D173" s="34">
        <v>3</v>
      </c>
      <c r="E173" s="58">
        <f t="shared" si="8"/>
        <v>3</v>
      </c>
      <c r="F173" s="19"/>
      <c r="G173" s="36"/>
      <c r="H173" s="37">
        <f t="shared" si="9"/>
        <v>0</v>
      </c>
      <c r="I173" s="38">
        <f t="shared" si="10"/>
        <v>0</v>
      </c>
      <c r="J173" s="39">
        <f t="shared" si="11"/>
        <v>0</v>
      </c>
    </row>
    <row r="174" spans="1:10" ht="13.5" thickBot="1">
      <c r="A174" s="127"/>
      <c r="B174" s="119"/>
      <c r="C174" s="69" t="s">
        <v>177</v>
      </c>
      <c r="D174" s="34">
        <v>3</v>
      </c>
      <c r="E174" s="58">
        <f t="shared" si="8"/>
        <v>3</v>
      </c>
      <c r="F174" s="19"/>
      <c r="G174" s="36"/>
      <c r="H174" s="37">
        <f t="shared" si="9"/>
        <v>0</v>
      </c>
      <c r="I174" s="38">
        <f t="shared" si="10"/>
        <v>0</v>
      </c>
      <c r="J174" s="39">
        <f t="shared" si="11"/>
        <v>0</v>
      </c>
    </row>
    <row r="175" spans="1:10" ht="13.5" thickBot="1">
      <c r="A175" s="127"/>
      <c r="B175" s="119"/>
      <c r="C175" s="69" t="s">
        <v>178</v>
      </c>
      <c r="D175" s="86">
        <v>3</v>
      </c>
      <c r="E175" s="80">
        <f t="shared" si="8"/>
        <v>3</v>
      </c>
      <c r="F175" s="19"/>
      <c r="G175" s="36"/>
      <c r="H175" s="37">
        <f t="shared" si="9"/>
        <v>0</v>
      </c>
      <c r="I175" s="38">
        <f t="shared" si="10"/>
        <v>0</v>
      </c>
      <c r="J175" s="39">
        <f t="shared" si="11"/>
        <v>0</v>
      </c>
    </row>
    <row r="176" spans="1:10" ht="13.5" thickBot="1">
      <c r="A176" s="127"/>
      <c r="B176" s="119"/>
      <c r="C176" s="65" t="s">
        <v>179</v>
      </c>
      <c r="D176" s="83">
        <v>3</v>
      </c>
      <c r="E176" s="84">
        <f t="shared" si="8"/>
        <v>3</v>
      </c>
      <c r="F176" s="19"/>
      <c r="G176" s="52"/>
      <c r="H176" s="45">
        <f t="shared" si="9"/>
        <v>0</v>
      </c>
      <c r="I176" s="54">
        <f t="shared" si="10"/>
        <v>0</v>
      </c>
      <c r="J176" s="47">
        <f t="shared" si="11"/>
        <v>0</v>
      </c>
    </row>
    <row r="177" spans="1:11" ht="13.5" thickBot="1">
      <c r="A177" s="70"/>
      <c r="B177" s="119" t="s">
        <v>180</v>
      </c>
      <c r="C177" s="119" t="s">
        <v>181</v>
      </c>
      <c r="D177" s="120">
        <v>1.67</v>
      </c>
      <c r="E177" s="77">
        <f t="shared" si="8"/>
        <v>1.67</v>
      </c>
      <c r="F177" s="19"/>
      <c r="G177" s="59"/>
      <c r="H177" s="29">
        <f t="shared" si="9"/>
        <v>0</v>
      </c>
      <c r="I177" s="59">
        <f t="shared" si="10"/>
        <v>0</v>
      </c>
      <c r="J177" s="31">
        <f t="shared" si="11"/>
        <v>0</v>
      </c>
    </row>
    <row r="178" spans="1:11" ht="13.5" thickBot="1">
      <c r="A178" s="71"/>
      <c r="B178" s="119"/>
      <c r="C178" s="119"/>
      <c r="D178" s="120"/>
      <c r="E178" s="35">
        <f t="shared" si="8"/>
        <v>0</v>
      </c>
      <c r="F178" s="19"/>
      <c r="G178" s="36"/>
      <c r="H178" s="37">
        <f t="shared" si="9"/>
        <v>0</v>
      </c>
      <c r="I178" s="38">
        <f t="shared" si="10"/>
        <v>0</v>
      </c>
      <c r="J178" s="39">
        <f t="shared" si="11"/>
        <v>0</v>
      </c>
    </row>
    <row r="179" spans="1:11" ht="13.5" thickBot="1">
      <c r="A179" s="72"/>
      <c r="B179" s="119"/>
      <c r="C179" s="119"/>
      <c r="D179" s="120"/>
      <c r="E179" s="43">
        <f t="shared" si="8"/>
        <v>0</v>
      </c>
      <c r="F179" s="19"/>
      <c r="G179" s="52"/>
      <c r="H179" s="45">
        <f t="shared" si="9"/>
        <v>0</v>
      </c>
      <c r="I179" s="54">
        <f t="shared" si="10"/>
        <v>0</v>
      </c>
      <c r="J179" s="55">
        <f t="shared" si="11"/>
        <v>0</v>
      </c>
    </row>
    <row r="180" spans="1:11" ht="13.5" thickBot="1">
      <c r="A180" s="70"/>
      <c r="B180" s="113" t="s">
        <v>182</v>
      </c>
      <c r="C180" s="63" t="s">
        <v>165</v>
      </c>
      <c r="D180" s="76">
        <v>9.1999999999999993</v>
      </c>
      <c r="E180" s="77">
        <f t="shared" si="8"/>
        <v>9.1999999999999993</v>
      </c>
      <c r="F180" s="19"/>
      <c r="G180" s="59"/>
      <c r="H180" s="29">
        <f t="shared" si="9"/>
        <v>0</v>
      </c>
      <c r="I180" s="59">
        <f t="shared" si="10"/>
        <v>0</v>
      </c>
      <c r="J180" s="59">
        <f t="shared" si="11"/>
        <v>0</v>
      </c>
    </row>
    <row r="181" spans="1:11" ht="13.5" thickBot="1">
      <c r="A181" s="71"/>
      <c r="B181" s="113"/>
      <c r="C181" s="64" t="s">
        <v>183</v>
      </c>
      <c r="D181" s="79">
        <v>14.04</v>
      </c>
      <c r="E181" s="35">
        <f t="shared" si="8"/>
        <v>14.04</v>
      </c>
      <c r="F181" s="19"/>
      <c r="G181" s="36"/>
      <c r="H181" s="37">
        <f t="shared" si="9"/>
        <v>0</v>
      </c>
      <c r="I181" s="38">
        <f t="shared" si="10"/>
        <v>0</v>
      </c>
      <c r="J181" s="39">
        <f t="shared" si="11"/>
        <v>0</v>
      </c>
    </row>
    <row r="182" spans="1:11" ht="13.5" thickBot="1">
      <c r="A182" s="71"/>
      <c r="B182" s="113"/>
      <c r="C182" s="64" t="s">
        <v>184</v>
      </c>
      <c r="D182" s="79">
        <v>22.43</v>
      </c>
      <c r="E182" s="58">
        <f t="shared" si="8"/>
        <v>22.43</v>
      </c>
      <c r="F182" s="19"/>
      <c r="G182" s="36"/>
      <c r="H182" s="37">
        <f t="shared" si="9"/>
        <v>0</v>
      </c>
      <c r="I182" s="38">
        <f t="shared" si="10"/>
        <v>0</v>
      </c>
      <c r="J182" s="39">
        <f t="shared" si="11"/>
        <v>0</v>
      </c>
    </row>
    <row r="183" spans="1:11" ht="13.5" thickBot="1">
      <c r="A183" s="71"/>
      <c r="B183" s="113"/>
      <c r="C183" s="64" t="s">
        <v>185</v>
      </c>
      <c r="D183" s="79">
        <v>11.15</v>
      </c>
      <c r="E183" s="80">
        <f t="shared" si="8"/>
        <v>11.15</v>
      </c>
      <c r="F183" s="19"/>
      <c r="G183" s="36"/>
      <c r="H183" s="37">
        <f t="shared" si="9"/>
        <v>0</v>
      </c>
      <c r="I183" s="38">
        <f t="shared" si="10"/>
        <v>0</v>
      </c>
      <c r="J183" s="39">
        <f t="shared" si="11"/>
        <v>0</v>
      </c>
    </row>
    <row r="184" spans="1:11" ht="13.5" thickBot="1">
      <c r="A184" s="71"/>
      <c r="B184" s="113"/>
      <c r="C184" s="64" t="s">
        <v>186</v>
      </c>
      <c r="D184" s="34">
        <v>15.05</v>
      </c>
      <c r="E184" s="35">
        <f t="shared" si="8"/>
        <v>15.05</v>
      </c>
      <c r="F184" s="19"/>
      <c r="G184" s="36"/>
      <c r="H184" s="37">
        <f t="shared" si="9"/>
        <v>0</v>
      </c>
      <c r="I184" s="38">
        <f t="shared" si="10"/>
        <v>0</v>
      </c>
      <c r="J184" s="39">
        <f t="shared" si="11"/>
        <v>0</v>
      </c>
    </row>
    <row r="185" spans="1:11" ht="13.5" thickBot="1">
      <c r="A185" s="65"/>
      <c r="B185" s="113"/>
      <c r="C185" s="65" t="s">
        <v>187</v>
      </c>
      <c r="D185" s="83">
        <v>25.01</v>
      </c>
      <c r="E185" s="84">
        <f t="shared" si="8"/>
        <v>25.01</v>
      </c>
      <c r="F185" s="19"/>
      <c r="G185" s="52"/>
      <c r="H185" s="45">
        <f t="shared" si="9"/>
        <v>0</v>
      </c>
      <c r="I185" s="47">
        <f t="shared" si="10"/>
        <v>0</v>
      </c>
      <c r="J185" s="47">
        <f t="shared" si="11"/>
        <v>0</v>
      </c>
    </row>
    <row r="186" spans="1:11" ht="13.5" thickBot="1">
      <c r="A186" s="116"/>
      <c r="B186" s="113" t="s">
        <v>188</v>
      </c>
      <c r="C186" s="116" t="s">
        <v>189</v>
      </c>
      <c r="D186" s="121">
        <v>1.17</v>
      </c>
      <c r="E186" s="27">
        <f t="shared" si="8"/>
        <v>1.17</v>
      </c>
      <c r="F186" s="19"/>
      <c r="G186" s="59"/>
      <c r="H186" s="29">
        <f t="shared" si="9"/>
        <v>0</v>
      </c>
      <c r="I186" s="30">
        <f t="shared" si="10"/>
        <v>0</v>
      </c>
      <c r="J186" s="31">
        <f t="shared" si="11"/>
        <v>0</v>
      </c>
    </row>
    <row r="187" spans="1:11" ht="13.5" thickBot="1">
      <c r="A187" s="116"/>
      <c r="B187" s="113"/>
      <c r="C187" s="116"/>
      <c r="D187" s="121"/>
      <c r="E187" s="58">
        <f t="shared" si="8"/>
        <v>0</v>
      </c>
      <c r="F187" s="19"/>
      <c r="G187" s="36"/>
      <c r="H187" s="37">
        <f t="shared" si="9"/>
        <v>0</v>
      </c>
      <c r="I187" s="38">
        <f t="shared" si="10"/>
        <v>0</v>
      </c>
      <c r="J187" s="39">
        <f t="shared" si="11"/>
        <v>0</v>
      </c>
    </row>
    <row r="188" spans="1:11" ht="13.5" thickBot="1">
      <c r="A188" s="116"/>
      <c r="B188" s="113"/>
      <c r="C188" s="116"/>
      <c r="D188" s="121"/>
      <c r="E188" s="43">
        <f t="shared" si="8"/>
        <v>0</v>
      </c>
      <c r="F188" s="19"/>
      <c r="G188" s="52"/>
      <c r="H188" s="53">
        <f t="shared" si="9"/>
        <v>0</v>
      </c>
      <c r="I188" s="47">
        <f t="shared" si="10"/>
        <v>0</v>
      </c>
      <c r="J188" s="55">
        <f t="shared" si="11"/>
        <v>0</v>
      </c>
    </row>
    <row r="189" spans="1:11" ht="13.5" thickBot="1">
      <c r="A189" s="85"/>
      <c r="B189" s="113" t="s">
        <v>190</v>
      </c>
      <c r="C189" s="85" t="s">
        <v>191</v>
      </c>
      <c r="D189" s="87">
        <v>1.29</v>
      </c>
      <c r="E189" s="77">
        <f t="shared" si="8"/>
        <v>1.29</v>
      </c>
      <c r="F189" s="19"/>
      <c r="G189" s="59"/>
      <c r="H189" s="60">
        <f t="shared" si="9"/>
        <v>0</v>
      </c>
      <c r="I189" s="30">
        <f t="shared" si="10"/>
        <v>0</v>
      </c>
      <c r="J189" s="59">
        <f t="shared" si="11"/>
        <v>0</v>
      </c>
    </row>
    <row r="190" spans="1:11" ht="13.5" thickBot="1">
      <c r="A190" s="65"/>
      <c r="B190" s="113"/>
      <c r="C190" s="82" t="s">
        <v>192</v>
      </c>
      <c r="D190" s="83">
        <v>1.77</v>
      </c>
      <c r="E190" s="84">
        <f t="shared" si="8"/>
        <v>1.77</v>
      </c>
      <c r="F190" s="88"/>
      <c r="G190" s="52"/>
      <c r="H190" s="53">
        <f t="shared" si="9"/>
        <v>0</v>
      </c>
      <c r="I190" s="54">
        <f t="shared" si="10"/>
        <v>0</v>
      </c>
      <c r="J190" s="47">
        <f t="shared" si="11"/>
        <v>0</v>
      </c>
      <c r="K190" s="89"/>
    </row>
    <row r="191" spans="1:11" ht="21" customHeight="1" thickBot="1">
      <c r="A191" s="114" t="s">
        <v>193</v>
      </c>
      <c r="B191" s="114"/>
      <c r="C191" s="114"/>
      <c r="D191" s="115"/>
      <c r="E191" s="90"/>
      <c r="F191" s="91"/>
      <c r="G191" s="92"/>
      <c r="H191" s="93"/>
      <c r="I191" s="22"/>
      <c r="J191" s="94"/>
      <c r="K191" s="89"/>
    </row>
    <row r="192" spans="1:11" ht="63" customHeight="1" thickBot="1">
      <c r="A192" s="14"/>
      <c r="B192" s="116" t="s">
        <v>194</v>
      </c>
      <c r="C192" s="116"/>
      <c r="D192" s="95">
        <v>2200</v>
      </c>
      <c r="E192" s="18">
        <f t="shared" si="8"/>
        <v>2200</v>
      </c>
      <c r="F192" s="88"/>
      <c r="G192" s="23"/>
      <c r="H192" s="21">
        <f t="shared" si="9"/>
        <v>0</v>
      </c>
      <c r="I192" s="23">
        <f t="shared" si="10"/>
        <v>0</v>
      </c>
      <c r="J192" s="23">
        <f t="shared" si="11"/>
        <v>0</v>
      </c>
      <c r="K192" s="89"/>
    </row>
    <row r="193" spans="1:11" ht="50.25" customHeight="1" thickBot="1">
      <c r="A193" s="14"/>
      <c r="B193" s="116" t="s">
        <v>195</v>
      </c>
      <c r="C193" s="116"/>
      <c r="D193" s="96">
        <v>585</v>
      </c>
      <c r="E193" s="18">
        <f t="shared" si="8"/>
        <v>585</v>
      </c>
      <c r="F193" s="19"/>
      <c r="G193" s="97"/>
      <c r="H193" s="98">
        <f t="shared" si="9"/>
        <v>0</v>
      </c>
      <c r="I193" s="99">
        <f t="shared" si="10"/>
        <v>0</v>
      </c>
      <c r="J193" s="50">
        <f t="shared" si="11"/>
        <v>0</v>
      </c>
      <c r="K193" s="89"/>
    </row>
    <row r="194" spans="1:11" ht="17.25" customHeight="1" thickBot="1">
      <c r="A194" s="117" t="s">
        <v>196</v>
      </c>
      <c r="B194" s="118" t="s">
        <v>197</v>
      </c>
      <c r="C194" s="100" t="s">
        <v>198</v>
      </c>
      <c r="D194" s="87">
        <v>64.040000000000006</v>
      </c>
      <c r="E194" s="77">
        <f t="shared" si="8"/>
        <v>64.040000000000006</v>
      </c>
      <c r="F194" s="19"/>
      <c r="G194" s="28"/>
      <c r="H194" s="29">
        <f t="shared" si="9"/>
        <v>0</v>
      </c>
      <c r="I194" s="30">
        <f t="shared" si="10"/>
        <v>0</v>
      </c>
      <c r="J194" s="31">
        <f t="shared" si="11"/>
        <v>0</v>
      </c>
    </row>
    <row r="195" spans="1:11" ht="17.25" customHeight="1" thickBot="1">
      <c r="A195" s="117"/>
      <c r="B195" s="118"/>
      <c r="C195" s="37" t="s">
        <v>199</v>
      </c>
      <c r="D195" s="34">
        <v>50.91</v>
      </c>
      <c r="E195" s="35">
        <f t="shared" si="8"/>
        <v>50.91</v>
      </c>
      <c r="F195" s="19"/>
      <c r="G195" s="36"/>
      <c r="H195" s="37">
        <f t="shared" si="9"/>
        <v>0</v>
      </c>
      <c r="I195" s="38">
        <f t="shared" si="10"/>
        <v>0</v>
      </c>
      <c r="J195" s="39">
        <f t="shared" si="11"/>
        <v>0</v>
      </c>
    </row>
    <row r="196" spans="1:11" ht="17.25" customHeight="1" thickBot="1">
      <c r="A196" s="117"/>
      <c r="B196" s="118"/>
      <c r="C196" s="45" t="s">
        <v>200</v>
      </c>
      <c r="D196" s="42">
        <v>50.91</v>
      </c>
      <c r="E196" s="84">
        <f t="shared" si="8"/>
        <v>50.91</v>
      </c>
      <c r="F196" s="19"/>
      <c r="G196" s="44"/>
      <c r="H196" s="45">
        <f t="shared" si="9"/>
        <v>0</v>
      </c>
      <c r="I196" s="46">
        <f t="shared" si="10"/>
        <v>0</v>
      </c>
      <c r="J196" s="47">
        <f t="shared" si="11"/>
        <v>0</v>
      </c>
    </row>
    <row r="197" spans="1:11" ht="17.25" customHeight="1" thickBot="1">
      <c r="A197" s="101"/>
      <c r="B197" s="113" t="s">
        <v>197</v>
      </c>
      <c r="C197" s="100" t="s">
        <v>201</v>
      </c>
      <c r="D197" s="76">
        <v>96.6</v>
      </c>
      <c r="E197" s="77">
        <f t="shared" si="8"/>
        <v>96.6</v>
      </c>
      <c r="F197" s="19"/>
      <c r="G197" s="28"/>
      <c r="H197" s="29">
        <f t="shared" si="9"/>
        <v>0</v>
      </c>
      <c r="I197" s="30">
        <f t="shared" si="10"/>
        <v>0</v>
      </c>
      <c r="J197" s="31">
        <f t="shared" si="11"/>
        <v>0</v>
      </c>
    </row>
    <row r="198" spans="1:11" ht="17.25" customHeight="1" thickBot="1">
      <c r="A198" s="102"/>
      <c r="B198" s="113"/>
      <c r="C198" s="53" t="s">
        <v>202</v>
      </c>
      <c r="D198" s="34">
        <v>96.6</v>
      </c>
      <c r="E198" s="81">
        <f t="shared" si="8"/>
        <v>96.6</v>
      </c>
      <c r="F198" s="19"/>
      <c r="G198" s="36"/>
      <c r="H198" s="37">
        <f t="shared" si="9"/>
        <v>0</v>
      </c>
      <c r="I198" s="38">
        <f t="shared" si="10"/>
        <v>0</v>
      </c>
      <c r="J198" s="39">
        <f t="shared" si="11"/>
        <v>0</v>
      </c>
    </row>
    <row r="199" spans="1:11" ht="17.25" customHeight="1" thickBot="1">
      <c r="A199" s="102"/>
      <c r="B199" s="113"/>
      <c r="C199" s="53" t="s">
        <v>203</v>
      </c>
      <c r="D199" s="34">
        <v>107.1</v>
      </c>
      <c r="E199" s="35">
        <f t="shared" si="8"/>
        <v>107.1</v>
      </c>
      <c r="F199" s="19"/>
      <c r="G199" s="36"/>
      <c r="H199" s="37">
        <f t="shared" si="9"/>
        <v>0</v>
      </c>
      <c r="I199" s="38">
        <f t="shared" si="10"/>
        <v>0</v>
      </c>
      <c r="J199" s="39">
        <f t="shared" si="11"/>
        <v>0</v>
      </c>
    </row>
    <row r="200" spans="1:11" ht="17.25" customHeight="1" thickBot="1">
      <c r="A200" s="103"/>
      <c r="B200" s="113"/>
      <c r="C200" s="45" t="s">
        <v>204</v>
      </c>
      <c r="D200" s="83">
        <v>107.1</v>
      </c>
      <c r="E200" s="43">
        <f t="shared" si="8"/>
        <v>107.1</v>
      </c>
      <c r="F200" s="19"/>
      <c r="G200" s="44"/>
      <c r="H200" s="45">
        <f t="shared" si="9"/>
        <v>0</v>
      </c>
      <c r="I200" s="46">
        <f t="shared" si="10"/>
        <v>0</v>
      </c>
      <c r="J200" s="47">
        <f t="shared" si="11"/>
        <v>0</v>
      </c>
    </row>
    <row r="201" spans="1:11" ht="17.25" customHeight="1" thickBot="1">
      <c r="F201" s="104" t="s">
        <v>205</v>
      </c>
      <c r="H201" s="105"/>
      <c r="I201" s="106">
        <f>SUM(I13:I200)</f>
        <v>0</v>
      </c>
      <c r="J201" s="107">
        <f>SUM(J13:J200)</f>
        <v>0</v>
      </c>
      <c r="K201" s="108"/>
    </row>
    <row r="202" spans="1:11" ht="13.5" thickBot="1">
      <c r="A202" s="109"/>
      <c r="B202" s="109"/>
      <c r="C202" s="109"/>
      <c r="D202" s="109"/>
      <c r="E202" s="109"/>
      <c r="F202" s="109"/>
      <c r="G202" s="109"/>
      <c r="H202" s="109"/>
      <c r="I202" s="110"/>
      <c r="J202" s="110"/>
    </row>
    <row r="203" spans="1:11" ht="15">
      <c r="A203" s="111" t="s">
        <v>206</v>
      </c>
    </row>
  </sheetData>
  <mergeCells count="65">
    <mergeCell ref="E6:G6"/>
    <mergeCell ref="E7:G7"/>
    <mergeCell ref="A9:J9"/>
    <mergeCell ref="A11:B12"/>
    <mergeCell ref="C11:C12"/>
    <mergeCell ref="I11:I12"/>
    <mergeCell ref="J11:J12"/>
    <mergeCell ref="B83:B92"/>
    <mergeCell ref="B14:B16"/>
    <mergeCell ref="B19:B22"/>
    <mergeCell ref="B24:B25"/>
    <mergeCell ref="B26:B32"/>
    <mergeCell ref="B33:B36"/>
    <mergeCell ref="B37:B43"/>
    <mergeCell ref="B44:B56"/>
    <mergeCell ref="B57:B63"/>
    <mergeCell ref="B64:B73"/>
    <mergeCell ref="B74:B80"/>
    <mergeCell ref="B81:B82"/>
    <mergeCell ref="A131:A143"/>
    <mergeCell ref="B131:B143"/>
    <mergeCell ref="I93:I94"/>
    <mergeCell ref="J93:J94"/>
    <mergeCell ref="B95:B96"/>
    <mergeCell ref="B97:B101"/>
    <mergeCell ref="B102:B106"/>
    <mergeCell ref="B107:B112"/>
    <mergeCell ref="B93:B94"/>
    <mergeCell ref="C93:C94"/>
    <mergeCell ref="D93:D94"/>
    <mergeCell ref="E93:E94"/>
    <mergeCell ref="G93:G94"/>
    <mergeCell ref="H93:H94"/>
    <mergeCell ref="A113:A118"/>
    <mergeCell ref="B113:B118"/>
    <mergeCell ref="A119:A124"/>
    <mergeCell ref="B119:B125"/>
    <mergeCell ref="B126:B130"/>
    <mergeCell ref="A144:A155"/>
    <mergeCell ref="B144:B155"/>
    <mergeCell ref="B156:B161"/>
    <mergeCell ref="A162:A167"/>
    <mergeCell ref="B162:B167"/>
    <mergeCell ref="C168:C169"/>
    <mergeCell ref="D168:D169"/>
    <mergeCell ref="C170:C171"/>
    <mergeCell ref="D170:D171"/>
    <mergeCell ref="A172:A176"/>
    <mergeCell ref="B172:B176"/>
    <mergeCell ref="B168:B171"/>
    <mergeCell ref="B177:B179"/>
    <mergeCell ref="C177:C179"/>
    <mergeCell ref="D177:D179"/>
    <mergeCell ref="B180:B185"/>
    <mergeCell ref="A186:A188"/>
    <mergeCell ref="B186:B188"/>
    <mergeCell ref="C186:C188"/>
    <mergeCell ref="D186:D188"/>
    <mergeCell ref="B197:B200"/>
    <mergeCell ref="B189:B190"/>
    <mergeCell ref="A191:D191"/>
    <mergeCell ref="B192:C192"/>
    <mergeCell ref="B193:C193"/>
    <mergeCell ref="A194:A196"/>
    <mergeCell ref="B194:B196"/>
  </mergeCells>
  <hyperlinks>
    <hyperlink ref="E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2016-05-10T09:15:46Z</dcterms:modified>
</cp:coreProperties>
</file>