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итинги терморезисторные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3" i="4"/>
  <c r="D18" s="1"/>
  <c r="G18" l="1"/>
  <c r="I18" s="1"/>
  <c r="H18"/>
  <c r="D14"/>
  <c r="D15"/>
  <c r="D151"/>
  <c r="D150"/>
  <c r="D149"/>
  <c r="D148"/>
  <c r="D147"/>
  <c r="D146"/>
  <c r="D145"/>
  <c r="D144"/>
  <c r="D143"/>
  <c r="D142"/>
  <c r="D140"/>
  <c r="D139"/>
  <c r="D138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2"/>
  <c r="D81"/>
  <c r="D80"/>
  <c r="D79"/>
  <c r="D78"/>
  <c r="D77"/>
  <c r="D76"/>
  <c r="D75"/>
  <c r="D74"/>
  <c r="D73"/>
  <c r="D72"/>
  <c r="D70"/>
  <c r="D69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1"/>
  <c r="D62"/>
  <c r="D63"/>
  <c r="D64"/>
  <c r="D65"/>
  <c r="D66"/>
  <c r="D67"/>
  <c r="D68"/>
  <c r="G68" l="1"/>
  <c r="I68" s="1"/>
  <c r="H68"/>
  <c r="G66"/>
  <c r="I66" s="1"/>
  <c r="H66"/>
  <c r="G64"/>
  <c r="I64" s="1"/>
  <c r="H64"/>
  <c r="G62"/>
  <c r="I62" s="1"/>
  <c r="H62"/>
  <c r="G59"/>
  <c r="I59" s="1"/>
  <c r="H59"/>
  <c r="G57"/>
  <c r="I57" s="1"/>
  <c r="H57"/>
  <c r="G55"/>
  <c r="I55" s="1"/>
  <c r="H55"/>
  <c r="G53"/>
  <c r="I53" s="1"/>
  <c r="H53"/>
  <c r="G51"/>
  <c r="I51" s="1"/>
  <c r="H51"/>
  <c r="G49"/>
  <c r="I49" s="1"/>
  <c r="H49"/>
  <c r="G47"/>
  <c r="I47" s="1"/>
  <c r="H47"/>
  <c r="H45"/>
  <c r="G45"/>
  <c r="I45" s="1"/>
  <c r="H43"/>
  <c r="G43"/>
  <c r="I43" s="1"/>
  <c r="H41"/>
  <c r="G41"/>
  <c r="I41" s="1"/>
  <c r="H39"/>
  <c r="G39"/>
  <c r="I39" s="1"/>
  <c r="H37"/>
  <c r="G37"/>
  <c r="I37" s="1"/>
  <c r="H34"/>
  <c r="G34"/>
  <c r="I34" s="1"/>
  <c r="H32"/>
  <c r="G32"/>
  <c r="I32" s="1"/>
  <c r="H30"/>
  <c r="G30"/>
  <c r="I30" s="1"/>
  <c r="H28"/>
  <c r="G28"/>
  <c r="I28" s="1"/>
  <c r="H26"/>
  <c r="G26"/>
  <c r="I26" s="1"/>
  <c r="H24"/>
  <c r="G24"/>
  <c r="I24" s="1"/>
  <c r="H22"/>
  <c r="G22"/>
  <c r="I22" s="1"/>
  <c r="H20"/>
  <c r="G20"/>
  <c r="I20" s="1"/>
  <c r="H17"/>
  <c r="G17"/>
  <c r="I17" s="1"/>
  <c r="G69"/>
  <c r="I69" s="1"/>
  <c r="H69"/>
  <c r="G72"/>
  <c r="I72" s="1"/>
  <c r="H72"/>
  <c r="G74"/>
  <c r="I74" s="1"/>
  <c r="H74"/>
  <c r="G76"/>
  <c r="I76" s="1"/>
  <c r="H76"/>
  <c r="G78"/>
  <c r="I78" s="1"/>
  <c r="H78"/>
  <c r="G80"/>
  <c r="I80" s="1"/>
  <c r="H80"/>
  <c r="G82"/>
  <c r="I82" s="1"/>
  <c r="H82"/>
  <c r="G85"/>
  <c r="I85" s="1"/>
  <c r="H85"/>
  <c r="G87"/>
  <c r="I87" s="1"/>
  <c r="H87"/>
  <c r="G89"/>
  <c r="I89" s="1"/>
  <c r="H89"/>
  <c r="G91"/>
  <c r="I91" s="1"/>
  <c r="H91"/>
  <c r="G93"/>
  <c r="I93" s="1"/>
  <c r="H93"/>
  <c r="G95"/>
  <c r="I95" s="1"/>
  <c r="H95"/>
  <c r="G97"/>
  <c r="I97" s="1"/>
  <c r="H97"/>
  <c r="G99"/>
  <c r="I99" s="1"/>
  <c r="H99"/>
  <c r="G101"/>
  <c r="I101" s="1"/>
  <c r="H101"/>
  <c r="G103"/>
  <c r="I103" s="1"/>
  <c r="H103"/>
  <c r="G105"/>
  <c r="I105" s="1"/>
  <c r="H105"/>
  <c r="G108"/>
  <c r="I108" s="1"/>
  <c r="H108"/>
  <c r="G110"/>
  <c r="I110" s="1"/>
  <c r="H110"/>
  <c r="G112"/>
  <c r="I112" s="1"/>
  <c r="H112"/>
  <c r="G114"/>
  <c r="I114" s="1"/>
  <c r="H114"/>
  <c r="G116"/>
  <c r="I116" s="1"/>
  <c r="H116"/>
  <c r="G118"/>
  <c r="I118" s="1"/>
  <c r="H118"/>
  <c r="G120"/>
  <c r="I120" s="1"/>
  <c r="H120"/>
  <c r="G122"/>
  <c r="I122" s="1"/>
  <c r="H122"/>
  <c r="G124"/>
  <c r="I124" s="1"/>
  <c r="H124"/>
  <c r="G126"/>
  <c r="I126" s="1"/>
  <c r="H126"/>
  <c r="G128"/>
  <c r="I128" s="1"/>
  <c r="H128"/>
  <c r="G131"/>
  <c r="I131" s="1"/>
  <c r="H131"/>
  <c r="G133"/>
  <c r="I133" s="1"/>
  <c r="H133"/>
  <c r="G135"/>
  <c r="I135" s="1"/>
  <c r="H135"/>
  <c r="G137"/>
  <c r="I137" s="1"/>
  <c r="H137"/>
  <c r="G139"/>
  <c r="I139" s="1"/>
  <c r="H139"/>
  <c r="G142"/>
  <c r="I142" s="1"/>
  <c r="H142"/>
  <c r="G144"/>
  <c r="I144" s="1"/>
  <c r="H144"/>
  <c r="G146"/>
  <c r="I146" s="1"/>
  <c r="H146"/>
  <c r="G148"/>
  <c r="I148" s="1"/>
  <c r="H148"/>
  <c r="G150"/>
  <c r="I150" s="1"/>
  <c r="H150"/>
  <c r="G15"/>
  <c r="I15" s="1"/>
  <c r="H15"/>
  <c r="G67"/>
  <c r="I67" s="1"/>
  <c r="H67"/>
  <c r="G65"/>
  <c r="I65" s="1"/>
  <c r="H65"/>
  <c r="G63"/>
  <c r="I63" s="1"/>
  <c r="H63"/>
  <c r="G61"/>
  <c r="I61" s="1"/>
  <c r="H61"/>
  <c r="G58"/>
  <c r="I58" s="1"/>
  <c r="H58"/>
  <c r="G56"/>
  <c r="I56" s="1"/>
  <c r="H56"/>
  <c r="G54"/>
  <c r="I54" s="1"/>
  <c r="H54"/>
  <c r="G52"/>
  <c r="I52" s="1"/>
  <c r="H52"/>
  <c r="G50"/>
  <c r="I50" s="1"/>
  <c r="H50"/>
  <c r="G48"/>
  <c r="I48" s="1"/>
  <c r="H48"/>
  <c r="H46"/>
  <c r="G46"/>
  <c r="I46" s="1"/>
  <c r="H44"/>
  <c r="G44"/>
  <c r="I44" s="1"/>
  <c r="H42"/>
  <c r="G42"/>
  <c r="I42" s="1"/>
  <c r="H40"/>
  <c r="G40"/>
  <c r="I40" s="1"/>
  <c r="H38"/>
  <c r="G38"/>
  <c r="I38" s="1"/>
  <c r="H35"/>
  <c r="G35"/>
  <c r="I35" s="1"/>
  <c r="H33"/>
  <c r="G33"/>
  <c r="I33" s="1"/>
  <c r="H31"/>
  <c r="G31"/>
  <c r="I31" s="1"/>
  <c r="H29"/>
  <c r="G29"/>
  <c r="I29" s="1"/>
  <c r="H27"/>
  <c r="G27"/>
  <c r="I27" s="1"/>
  <c r="H25"/>
  <c r="G25"/>
  <c r="I25" s="1"/>
  <c r="H23"/>
  <c r="G23"/>
  <c r="I23" s="1"/>
  <c r="H21"/>
  <c r="G21"/>
  <c r="I21" s="1"/>
  <c r="H19"/>
  <c r="G19"/>
  <c r="I19" s="1"/>
  <c r="G16"/>
  <c r="I16" s="1"/>
  <c r="H16"/>
  <c r="G70"/>
  <c r="I70" s="1"/>
  <c r="H70"/>
  <c r="G73"/>
  <c r="I73" s="1"/>
  <c r="H73"/>
  <c r="G75"/>
  <c r="I75" s="1"/>
  <c r="H75"/>
  <c r="G77"/>
  <c r="I77" s="1"/>
  <c r="H77"/>
  <c r="G79"/>
  <c r="I79" s="1"/>
  <c r="H79"/>
  <c r="G81"/>
  <c r="I81" s="1"/>
  <c r="H81"/>
  <c r="G84"/>
  <c r="I84" s="1"/>
  <c r="H84"/>
  <c r="G86"/>
  <c r="I86" s="1"/>
  <c r="H86"/>
  <c r="G88"/>
  <c r="I88" s="1"/>
  <c r="H88"/>
  <c r="G90"/>
  <c r="I90" s="1"/>
  <c r="H90"/>
  <c r="G92"/>
  <c r="I92" s="1"/>
  <c r="H92"/>
  <c r="G94"/>
  <c r="I94" s="1"/>
  <c r="H94"/>
  <c r="G96"/>
  <c r="I96" s="1"/>
  <c r="H96"/>
  <c r="G98"/>
  <c r="I98" s="1"/>
  <c r="H98"/>
  <c r="G100"/>
  <c r="I100" s="1"/>
  <c r="H100"/>
  <c r="G102"/>
  <c r="I102" s="1"/>
  <c r="H102"/>
  <c r="G104"/>
  <c r="I104" s="1"/>
  <c r="H104"/>
  <c r="G107"/>
  <c r="I107" s="1"/>
  <c r="H107"/>
  <c r="G109"/>
  <c r="I109" s="1"/>
  <c r="H109"/>
  <c r="G111"/>
  <c r="I111" s="1"/>
  <c r="H111"/>
  <c r="G113"/>
  <c r="I113" s="1"/>
  <c r="H113"/>
  <c r="G115"/>
  <c r="I115" s="1"/>
  <c r="H115"/>
  <c r="G117"/>
  <c r="I117" s="1"/>
  <c r="H117"/>
  <c r="G119"/>
  <c r="I119" s="1"/>
  <c r="H119"/>
  <c r="G121"/>
  <c r="I121" s="1"/>
  <c r="H121"/>
  <c r="G123"/>
  <c r="I123" s="1"/>
  <c r="H123"/>
  <c r="G125"/>
  <c r="I125" s="1"/>
  <c r="H125"/>
  <c r="G127"/>
  <c r="I127" s="1"/>
  <c r="H127"/>
  <c r="G129"/>
  <c r="I129" s="1"/>
  <c r="H129"/>
  <c r="G132"/>
  <c r="I132" s="1"/>
  <c r="H132"/>
  <c r="G134"/>
  <c r="I134" s="1"/>
  <c r="H134"/>
  <c r="G136"/>
  <c r="I136" s="1"/>
  <c r="H136"/>
  <c r="G138"/>
  <c r="I138" s="1"/>
  <c r="H138"/>
  <c r="G140"/>
  <c r="I140" s="1"/>
  <c r="H140"/>
  <c r="G143"/>
  <c r="I143" s="1"/>
  <c r="H143"/>
  <c r="G145"/>
  <c r="I145" s="1"/>
  <c r="H145"/>
  <c r="G147"/>
  <c r="I147" s="1"/>
  <c r="H147"/>
  <c r="G149"/>
  <c r="I149" s="1"/>
  <c r="H149"/>
  <c r="G151"/>
  <c r="I151" s="1"/>
  <c r="H151"/>
  <c r="H14"/>
  <c r="H152" s="1"/>
  <c r="G14"/>
  <c r="I14" s="1"/>
  <c r="I152" l="1"/>
</calcChain>
</file>

<file path=xl/sharedStrings.xml><?xml version="1.0" encoding="utf-8"?>
<sst xmlns="http://schemas.openxmlformats.org/spreadsheetml/2006/main" count="106" uniqueCount="72">
  <si>
    <t xml:space="preserve">МП ООО "ОЛДИМ"            </t>
  </si>
  <si>
    <t>г.Киев, ул. Коноплянская, 12</t>
  </si>
  <si>
    <t>тел.: (044) 461-82-30, т/ф.: 461-82-28</t>
  </si>
  <si>
    <t xml:space="preserve"> г.Одесса, Николаевская дорога, 124</t>
  </si>
  <si>
    <t>тел. (048) 238-60-98, т/ф. 778-64-19</t>
  </si>
  <si>
    <t xml:space="preserve"> e-mail: oldim@i.ua</t>
  </si>
  <si>
    <t xml:space="preserve">www.oldim.kiev.ua </t>
  </si>
  <si>
    <t xml:space="preserve">           Фитинги терморезисторные TransQuadro</t>
  </si>
  <si>
    <t>Наименование</t>
  </si>
  <si>
    <t>Размер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</si>
  <si>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</si>
  <si>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</si>
  <si>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</si>
  <si>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</si>
  <si>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</si>
  <si>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</si>
  <si>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</si>
  <si>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</si>
  <si>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t>Муфта</t>
  </si>
  <si>
    <t>25/20</t>
  </si>
  <si>
    <t>Редукционный переход</t>
  </si>
  <si>
    <t>32/20</t>
  </si>
  <si>
    <t>32/25</t>
  </si>
  <si>
    <t xml:space="preserve">40/25 </t>
  </si>
  <si>
    <t>40/32</t>
  </si>
  <si>
    <t>50/25</t>
  </si>
  <si>
    <t>50/32</t>
  </si>
  <si>
    <t>50/40</t>
  </si>
  <si>
    <t>63/25</t>
  </si>
  <si>
    <t>63/32</t>
  </si>
  <si>
    <t>63/40</t>
  </si>
  <si>
    <t>63/50</t>
  </si>
  <si>
    <t>75/50</t>
  </si>
  <si>
    <t>75/63</t>
  </si>
  <si>
    <t>90/63</t>
  </si>
  <si>
    <t>90/75</t>
  </si>
  <si>
    <t>110/63</t>
  </si>
  <si>
    <t>110/90</t>
  </si>
  <si>
    <t>125/90</t>
  </si>
  <si>
    <t>125/110</t>
  </si>
  <si>
    <t>160/110</t>
  </si>
  <si>
    <t>160/125</t>
  </si>
  <si>
    <t>160/140</t>
  </si>
  <si>
    <t>Колено 90 (45)</t>
  </si>
  <si>
    <t>Заглушка</t>
  </si>
  <si>
    <t>Тройник седловой</t>
  </si>
  <si>
    <t>63/63</t>
  </si>
  <si>
    <t>75/32</t>
  </si>
  <si>
    <t>75/40</t>
  </si>
  <si>
    <t>90/32</t>
  </si>
  <si>
    <t>90/40</t>
  </si>
  <si>
    <t>110/32</t>
  </si>
  <si>
    <t>110/40</t>
  </si>
  <si>
    <t>125/32</t>
  </si>
  <si>
    <t>125/40</t>
  </si>
  <si>
    <t>125/63</t>
  </si>
  <si>
    <t>140/32</t>
  </si>
  <si>
    <t>140/40</t>
  </si>
  <si>
    <t>140/63</t>
  </si>
  <si>
    <t>160/32</t>
  </si>
  <si>
    <t>160/63</t>
  </si>
  <si>
    <t>40/25</t>
  </si>
  <si>
    <t>Тройник седловой с фрезой</t>
  </si>
  <si>
    <t>Тройник</t>
  </si>
  <si>
    <t xml:space="preserve"> 32/25 </t>
  </si>
  <si>
    <t>Тройник редукционный</t>
  </si>
  <si>
    <t xml:space="preserve"> 40/32</t>
  </si>
  <si>
    <t xml:space="preserve"> 50/32</t>
  </si>
  <si>
    <t xml:space="preserve"> 63/32</t>
  </si>
  <si>
    <t>110/75</t>
  </si>
  <si>
    <t>∑</t>
  </si>
  <si>
    <t>Коммерческое предложение от 01.03.2016г. Цены c НДС в ЕВРО, со складов Киева и Одессы.</t>
  </si>
</sst>
</file>

<file path=xl/styles.xml><?xml version="1.0" encoding="utf-8"?>
<styleSheet xmlns="http://schemas.openxmlformats.org/spreadsheetml/2006/main">
  <numFmts count="3">
    <numFmt numFmtId="164" formatCode="[$€-2]\ #,##0.00"/>
    <numFmt numFmtId="165" formatCode="#,##0.00_р_."/>
    <numFmt numFmtId="166" formatCode="_-* #,##0.00\ [$€-1]_-;\-* #,##0.00\ [$€-1]_-;_-* &quot;-&quot;??\ [$€-1]_-"/>
  </numFmts>
  <fonts count="22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2"/>
      <name val="Arial Cyr"/>
      <charset val="204"/>
    </font>
    <font>
      <u/>
      <sz val="10"/>
      <color indexed="12"/>
      <name val="Arial Cyr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E"/>
      <charset val="204"/>
    </font>
    <font>
      <sz val="11"/>
      <name val="Arial Cyr"/>
      <charset val="204"/>
    </font>
    <font>
      <b/>
      <sz val="16"/>
      <name val="Calibri"/>
      <family val="2"/>
      <charset val="204"/>
    </font>
    <font>
      <b/>
      <sz val="11"/>
      <name val="Arial Cyr"/>
      <charset val="204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9" fillId="0" borderId="0"/>
    <xf numFmtId="0" fontId="12" fillId="0" borderId="0"/>
    <xf numFmtId="0" fontId="17" fillId="0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01">
    <xf numFmtId="0" fontId="0" fillId="0" borderId="0" xfId="0"/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1" xfId="0" applyBorder="1"/>
    <xf numFmtId="0" fontId="5" fillId="0" borderId="0" xfId="0" applyFont="1"/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0" fontId="8" fillId="2" borderId="7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2" fillId="0" borderId="7" xfId="0" applyFont="1" applyBorder="1"/>
    <xf numFmtId="0" fontId="8" fillId="0" borderId="7" xfId="0" applyFont="1" applyBorder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2" fillId="0" borderId="4" xfId="0" applyFont="1" applyBorder="1"/>
    <xf numFmtId="0" fontId="10" fillId="0" borderId="10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8" fillId="0" borderId="7" xfId="0" applyFont="1" applyBorder="1"/>
    <xf numFmtId="0" fontId="0" fillId="0" borderId="23" xfId="0" applyBorder="1"/>
    <xf numFmtId="0" fontId="10" fillId="0" borderId="24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10" fillId="0" borderId="18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3" fillId="0" borderId="0" xfId="0" applyFont="1"/>
    <xf numFmtId="0" fontId="0" fillId="0" borderId="27" xfId="0" applyBorder="1"/>
    <xf numFmtId="2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0" fillId="0" borderId="18" xfId="0" applyBorder="1"/>
    <xf numFmtId="2" fontId="11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1" fillId="0" borderId="13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17" xfId="0" applyBorder="1"/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28" xfId="0" applyBorder="1"/>
    <xf numFmtId="165" fontId="12" fillId="0" borderId="18" xfId="0" applyNumberFormat="1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0" borderId="29" xfId="0" applyBorder="1"/>
    <xf numFmtId="2" fontId="9" fillId="2" borderId="4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6" fillId="0" borderId="0" xfId="1" applyNumberFormat="1" applyBorder="1" applyAlignment="1" applyProtection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3">
    <cellStyle name="Euro" xfId="2"/>
    <cellStyle name="Normalny 2" xfId="3"/>
    <cellStyle name="Normalny 2 2" xfId="4"/>
    <cellStyle name="Normalny 3" xfId="5"/>
    <cellStyle name="Normalny 3 2" xfId="6"/>
    <cellStyle name="Normalny 3 2 2" xfId="7"/>
    <cellStyle name="Normalny 7" xfId="8"/>
    <cellStyle name="Procentowy 2" xfId="9"/>
    <cellStyle name="Procentowy 3" xfId="10"/>
    <cellStyle name="Гиперссылка" xfId="1" builtinId="8"/>
    <cellStyle name="Гиперссылка 2" xfId="11"/>
    <cellStyle name="Обычный" xfId="0" builtinId="0"/>
    <cellStyle name="Обычн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1047750</xdr:colOff>
      <xdr:row>27</xdr:row>
      <xdr:rowOff>66675</xdr:rowOff>
    </xdr:from>
    <xdr:to>
      <xdr:col>0</xdr:col>
      <xdr:colOff>1047750</xdr:colOff>
      <xdr:row>29</xdr:row>
      <xdr:rowOff>28575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510540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32</xdr:row>
      <xdr:rowOff>19050</xdr:rowOff>
    </xdr:from>
    <xdr:to>
      <xdr:col>0</xdr:col>
      <xdr:colOff>723900</xdr:colOff>
      <xdr:row>36</xdr:row>
      <xdr:rowOff>9525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6010275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16</xdr:row>
      <xdr:rowOff>104776</xdr:rowOff>
    </xdr:from>
    <xdr:to>
      <xdr:col>0</xdr:col>
      <xdr:colOff>1323975</xdr:colOff>
      <xdr:row>21</xdr:row>
      <xdr:rowOff>152401</xdr:rowOff>
    </xdr:to>
    <xdr:pic>
      <xdr:nvPicPr>
        <xdr:cNvPr id="4" name="Picture 18" descr="gal_2_e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3048001"/>
          <a:ext cx="12668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38</xdr:row>
      <xdr:rowOff>57150</xdr:rowOff>
    </xdr:from>
    <xdr:to>
      <xdr:col>0</xdr:col>
      <xdr:colOff>1400175</xdr:colOff>
      <xdr:row>45</xdr:row>
      <xdr:rowOff>36843</xdr:rowOff>
    </xdr:to>
    <xdr:pic>
      <xdr:nvPicPr>
        <xdr:cNvPr id="5" name="Picture 19" descr="gal_2_e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7200900"/>
          <a:ext cx="1285875" cy="13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62</xdr:row>
      <xdr:rowOff>66675</xdr:rowOff>
    </xdr:from>
    <xdr:to>
      <xdr:col>0</xdr:col>
      <xdr:colOff>1456788</xdr:colOff>
      <xdr:row>69</xdr:row>
      <xdr:rowOff>114300</xdr:rowOff>
    </xdr:to>
    <xdr:pic>
      <xdr:nvPicPr>
        <xdr:cNvPr id="6" name="Picture 24" descr="gal_2_e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11791950"/>
          <a:ext cx="1342488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74</xdr:row>
      <xdr:rowOff>133351</xdr:rowOff>
    </xdr:from>
    <xdr:to>
      <xdr:col>0</xdr:col>
      <xdr:colOff>1570296</xdr:colOff>
      <xdr:row>79</xdr:row>
      <xdr:rowOff>114301</xdr:rowOff>
    </xdr:to>
    <xdr:pic>
      <xdr:nvPicPr>
        <xdr:cNvPr id="7" name="Picture 25" descr="gal_2_e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14154151"/>
          <a:ext cx="1389321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85</xdr:row>
      <xdr:rowOff>85725</xdr:rowOff>
    </xdr:from>
    <xdr:to>
      <xdr:col>0</xdr:col>
      <xdr:colOff>1609725</xdr:colOff>
      <xdr:row>96</xdr:row>
      <xdr:rowOff>47625</xdr:rowOff>
    </xdr:to>
    <xdr:pic>
      <xdr:nvPicPr>
        <xdr:cNvPr id="8" name="Picture 22" descr="gal_2_e0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6211550"/>
          <a:ext cx="16002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109</xdr:row>
      <xdr:rowOff>123825</xdr:rowOff>
    </xdr:from>
    <xdr:to>
      <xdr:col>0</xdr:col>
      <xdr:colOff>1597111</xdr:colOff>
      <xdr:row>119</xdr:row>
      <xdr:rowOff>0</xdr:rowOff>
    </xdr:to>
    <xdr:pic>
      <xdr:nvPicPr>
        <xdr:cNvPr id="9" name="Picture 23" descr="gal_2_e0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20831175"/>
          <a:ext cx="1492336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132</xdr:row>
      <xdr:rowOff>47625</xdr:rowOff>
    </xdr:from>
    <xdr:to>
      <xdr:col>0</xdr:col>
      <xdr:colOff>1617289</xdr:colOff>
      <xdr:row>138</xdr:row>
      <xdr:rowOff>9525</xdr:rowOff>
    </xdr:to>
    <xdr:pic>
      <xdr:nvPicPr>
        <xdr:cNvPr id="10" name="Picture 20" descr="gal_2_e06b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25146000"/>
          <a:ext cx="1502989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143</xdr:row>
      <xdr:rowOff>76200</xdr:rowOff>
    </xdr:from>
    <xdr:to>
      <xdr:col>0</xdr:col>
      <xdr:colOff>1647825</xdr:colOff>
      <xdr:row>149</xdr:row>
      <xdr:rowOff>180975</xdr:rowOff>
    </xdr:to>
    <xdr:pic>
      <xdr:nvPicPr>
        <xdr:cNvPr id="11" name="Picture 21" descr="gal_2_e0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27279600"/>
          <a:ext cx="16192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2</xdr:col>
      <xdr:colOff>572429</xdr:colOff>
      <xdr:row>5</xdr:row>
      <xdr:rowOff>133350</xdr:rowOff>
    </xdr:to>
    <xdr:pic>
      <xdr:nvPicPr>
        <xdr:cNvPr id="12" name="Picture 6699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269650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5</xdr:row>
      <xdr:rowOff>152400</xdr:rowOff>
    </xdr:from>
    <xdr:to>
      <xdr:col>4</xdr:col>
      <xdr:colOff>561975</xdr:colOff>
      <xdr:row>8</xdr:row>
      <xdr:rowOff>15670</xdr:rowOff>
    </xdr:to>
    <xdr:pic>
      <xdr:nvPicPr>
        <xdr:cNvPr id="13" name="Picture 191" descr="http://plastiko.com.ua/images/stories/s_PE_stal/port/QUADRO_m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38350" y="1123950"/>
          <a:ext cx="2009775" cy="45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\&#1090;&#1077;&#1088;&#1084;&#1080;&#1085;&#1072;&#1083;\&#1055;&#1056;&#1040;&#1049;&#1057;&#1067;%2001.03.2016\OLDIM_&#1087;&#1088;&#1072;&#1081;&#1089;_&#1072;&#1087;&#1088;&#1077;&#1083;&#1100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лдим"/>
      <sheetName val="Вн.кан. HTPlus Magnaplast"/>
      <sheetName val="Бесшумка Ultra dB Magnaplast"/>
      <sheetName val="Нар.кан. ПВХ Magnaplast"/>
      <sheetName val="Нар.трубы.гофр. Magnaplast"/>
      <sheetName val="Нар.фитинг.гофр. Magnaplast "/>
      <sheetName val="SC Колодцы Magnaplast"/>
      <sheetName val="Вн.кан. ПП Украина"/>
      <sheetName val="Кан. ПВХ Украина"/>
      <sheetName val="Трапы Aquer"/>
      <sheetName val="Аксессуары"/>
      <sheetName val="Tweetop система PERT"/>
      <sheetName val="Prawtech система PPR"/>
      <sheetName val="Теплый пол"/>
      <sheetName val="Pex"/>
      <sheetName val="Радиаторы Mastas"/>
      <sheetName val="Радиаторы Brugman"/>
      <sheetName val="Запорная арматура"/>
      <sheetName val="Хомуты Aquer "/>
      <sheetName val="Хомуты Walraven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66"/>
  </sheetPr>
  <dimension ref="A1:J155"/>
  <sheetViews>
    <sheetView tabSelected="1" workbookViewId="0">
      <pane ySplit="13" topLeftCell="A14" activePane="bottomLeft" state="frozen"/>
      <selection pane="bottomLeft" activeCell="L17" sqref="L17"/>
    </sheetView>
  </sheetViews>
  <sheetFormatPr defaultRowHeight="15"/>
  <cols>
    <col min="1" max="1" width="24.85546875" customWidth="1"/>
  </cols>
  <sheetData>
    <row r="1" spans="1:9">
      <c r="F1" s="1" t="s">
        <v>0</v>
      </c>
      <c r="G1" s="2"/>
      <c r="H1" s="3"/>
    </row>
    <row r="2" spans="1:9">
      <c r="F2" s="4" t="s">
        <v>1</v>
      </c>
      <c r="G2" s="5"/>
      <c r="H2" s="3"/>
    </row>
    <row r="3" spans="1:9">
      <c r="F3" s="6" t="s">
        <v>2</v>
      </c>
      <c r="G3" s="5"/>
      <c r="H3" s="3"/>
    </row>
    <row r="4" spans="1:9" ht="15.75">
      <c r="F4" s="6" t="s">
        <v>3</v>
      </c>
      <c r="G4" s="2"/>
      <c r="H4" s="7"/>
    </row>
    <row r="5" spans="1:9" ht="15.75">
      <c r="F5" s="8" t="s">
        <v>4</v>
      </c>
      <c r="G5" s="8"/>
      <c r="H5" s="7"/>
    </row>
    <row r="6" spans="1:9" ht="15.75">
      <c r="F6" s="6" t="s">
        <v>5</v>
      </c>
      <c r="G6" s="5"/>
      <c r="H6" s="7"/>
    </row>
    <row r="7" spans="1:9" ht="15.75">
      <c r="F7" s="93" t="s">
        <v>6</v>
      </c>
      <c r="G7" s="93"/>
      <c r="H7" s="7"/>
    </row>
    <row r="9" spans="1:9" ht="7.5" customHeight="1" thickBot="1">
      <c r="A9" s="9"/>
      <c r="B9" s="9"/>
      <c r="C9" s="9"/>
      <c r="D9" s="9"/>
      <c r="E9" s="9"/>
      <c r="F9" s="9"/>
      <c r="G9" s="9"/>
      <c r="H9" s="9"/>
      <c r="I9" s="9"/>
    </row>
    <row r="10" spans="1:9" s="10" customFormat="1" ht="18.75" customHeight="1" thickBot="1">
      <c r="A10" s="94" t="s">
        <v>7</v>
      </c>
      <c r="B10" s="95"/>
      <c r="C10" s="95"/>
      <c r="D10" s="95"/>
      <c r="E10" s="95"/>
      <c r="F10" s="95"/>
      <c r="G10" s="95"/>
      <c r="H10" s="95"/>
      <c r="I10" s="95"/>
    </row>
    <row r="11" spans="1:9" ht="6" customHeight="1" thickBot="1"/>
    <row r="12" spans="1:9" ht="15.75" thickBot="1">
      <c r="A12" s="96" t="s">
        <v>8</v>
      </c>
      <c r="B12" s="98" t="s">
        <v>9</v>
      </c>
      <c r="C12" s="11" t="s">
        <v>10</v>
      </c>
      <c r="D12" s="12" t="s">
        <v>11</v>
      </c>
      <c r="E12" s="13"/>
      <c r="F12" s="14" t="s">
        <v>12</v>
      </c>
      <c r="G12" s="15" t="s">
        <v>13</v>
      </c>
      <c r="H12" s="100" t="s">
        <v>14</v>
      </c>
      <c r="I12" s="100" t="s">
        <v>15</v>
      </c>
    </row>
    <row r="13" spans="1:9" ht="15.75" thickBot="1">
      <c r="A13" s="97"/>
      <c r="B13" s="99"/>
      <c r="C13" s="16" t="s">
        <v>16</v>
      </c>
      <c r="D13" s="17">
        <f>[1]Олдим!E46</f>
        <v>0</v>
      </c>
      <c r="E13" s="13"/>
      <c r="F13" s="14" t="s">
        <v>17</v>
      </c>
      <c r="G13" s="89">
        <v>0</v>
      </c>
      <c r="H13" s="100"/>
      <c r="I13" s="100"/>
    </row>
    <row r="14" spans="1:9">
      <c r="A14" s="18"/>
      <c r="B14" s="19">
        <v>20</v>
      </c>
      <c r="C14" s="20">
        <v>2.6</v>
      </c>
      <c r="D14" s="21">
        <f t="shared" ref="D14:D35" si="0">C14-C14*($D$13)</f>
        <v>2.6</v>
      </c>
      <c r="F14" s="22"/>
      <c r="G14" s="23">
        <f t="shared" ref="G14:G35" si="1">D14*($G$13)</f>
        <v>0</v>
      </c>
      <c r="H14" s="24">
        <f t="shared" ref="H14:H35" si="2">D14*F14</f>
        <v>0</v>
      </c>
      <c r="I14" s="25">
        <f t="shared" ref="I14:I35" si="3">F14*G14</f>
        <v>0</v>
      </c>
    </row>
    <row r="15" spans="1:9">
      <c r="A15" s="26" t="s">
        <v>18</v>
      </c>
      <c r="B15" s="27">
        <v>25</v>
      </c>
      <c r="C15" s="28">
        <v>3.18</v>
      </c>
      <c r="D15" s="29">
        <f t="shared" si="0"/>
        <v>3.18</v>
      </c>
      <c r="F15" s="30"/>
      <c r="G15" s="31">
        <f t="shared" si="1"/>
        <v>0</v>
      </c>
      <c r="H15" s="32">
        <f t="shared" si="2"/>
        <v>0</v>
      </c>
      <c r="I15" s="33">
        <f t="shared" si="3"/>
        <v>0</v>
      </c>
    </row>
    <row r="16" spans="1:9">
      <c r="A16" s="34"/>
      <c r="B16" s="27">
        <v>32</v>
      </c>
      <c r="C16" s="28">
        <v>3.18</v>
      </c>
      <c r="D16" s="29">
        <f t="shared" si="0"/>
        <v>3.18</v>
      </c>
      <c r="F16" s="30"/>
      <c r="G16" s="31">
        <f t="shared" si="1"/>
        <v>0</v>
      </c>
      <c r="H16" s="32">
        <f t="shared" si="2"/>
        <v>0</v>
      </c>
      <c r="I16" s="33">
        <f t="shared" si="3"/>
        <v>0</v>
      </c>
    </row>
    <row r="17" spans="1:9">
      <c r="A17" s="34"/>
      <c r="B17" s="27">
        <v>40</v>
      </c>
      <c r="C17" s="28">
        <v>3.46</v>
      </c>
      <c r="D17" s="29">
        <f t="shared" si="0"/>
        <v>3.46</v>
      </c>
      <c r="F17" s="30"/>
      <c r="G17" s="31">
        <f t="shared" si="1"/>
        <v>0</v>
      </c>
      <c r="H17" s="32">
        <f t="shared" si="2"/>
        <v>0</v>
      </c>
      <c r="I17" s="33">
        <f t="shared" si="3"/>
        <v>0</v>
      </c>
    </row>
    <row r="18" spans="1:9">
      <c r="A18" s="34"/>
      <c r="B18" s="27">
        <v>50</v>
      </c>
      <c r="C18" s="28">
        <v>4.62</v>
      </c>
      <c r="D18" s="29">
        <f t="shared" si="0"/>
        <v>4.62</v>
      </c>
      <c r="F18" s="30"/>
      <c r="G18" s="31">
        <f t="shared" si="1"/>
        <v>0</v>
      </c>
      <c r="H18" s="32">
        <f t="shared" si="2"/>
        <v>0</v>
      </c>
      <c r="I18" s="33">
        <f t="shared" si="3"/>
        <v>0</v>
      </c>
    </row>
    <row r="19" spans="1:9">
      <c r="A19" s="34"/>
      <c r="B19" s="27">
        <v>63</v>
      </c>
      <c r="C19" s="28">
        <v>5.48</v>
      </c>
      <c r="D19" s="29">
        <f t="shared" si="0"/>
        <v>5.48</v>
      </c>
      <c r="F19" s="30"/>
      <c r="G19" s="31">
        <f t="shared" si="1"/>
        <v>0</v>
      </c>
      <c r="H19" s="32">
        <f t="shared" si="2"/>
        <v>0</v>
      </c>
      <c r="I19" s="33">
        <f t="shared" si="3"/>
        <v>0</v>
      </c>
    </row>
    <row r="20" spans="1:9">
      <c r="A20" s="34"/>
      <c r="B20" s="27">
        <v>75</v>
      </c>
      <c r="C20" s="28">
        <v>8.08</v>
      </c>
      <c r="D20" s="29">
        <f t="shared" si="0"/>
        <v>8.08</v>
      </c>
      <c r="F20" s="30"/>
      <c r="G20" s="31">
        <f t="shared" si="1"/>
        <v>0</v>
      </c>
      <c r="H20" s="32">
        <f t="shared" si="2"/>
        <v>0</v>
      </c>
      <c r="I20" s="33">
        <f t="shared" si="3"/>
        <v>0</v>
      </c>
    </row>
    <row r="21" spans="1:9">
      <c r="A21" s="34"/>
      <c r="B21" s="27">
        <v>90</v>
      </c>
      <c r="C21" s="28">
        <v>9.5299999999999994</v>
      </c>
      <c r="D21" s="29">
        <f t="shared" si="0"/>
        <v>9.5299999999999994</v>
      </c>
      <c r="F21" s="30"/>
      <c r="G21" s="31">
        <f t="shared" si="1"/>
        <v>0</v>
      </c>
      <c r="H21" s="32">
        <f t="shared" si="2"/>
        <v>0</v>
      </c>
      <c r="I21" s="33">
        <f t="shared" si="3"/>
        <v>0</v>
      </c>
    </row>
    <row r="22" spans="1:9">
      <c r="A22" s="34"/>
      <c r="B22" s="27">
        <v>110</v>
      </c>
      <c r="C22" s="28">
        <v>12.12</v>
      </c>
      <c r="D22" s="29">
        <f t="shared" si="0"/>
        <v>12.12</v>
      </c>
      <c r="F22" s="30"/>
      <c r="G22" s="31">
        <f t="shared" si="1"/>
        <v>0</v>
      </c>
      <c r="H22" s="32">
        <f t="shared" si="2"/>
        <v>0</v>
      </c>
      <c r="I22" s="33">
        <f t="shared" si="3"/>
        <v>0</v>
      </c>
    </row>
    <row r="23" spans="1:9">
      <c r="A23" s="34"/>
      <c r="B23" s="27">
        <v>125</v>
      </c>
      <c r="C23" s="28">
        <v>17.899999999999999</v>
      </c>
      <c r="D23" s="29">
        <f t="shared" si="0"/>
        <v>17.899999999999999</v>
      </c>
      <c r="F23" s="30"/>
      <c r="G23" s="31">
        <f t="shared" si="1"/>
        <v>0</v>
      </c>
      <c r="H23" s="32">
        <f t="shared" si="2"/>
        <v>0</v>
      </c>
      <c r="I23" s="33">
        <f t="shared" si="3"/>
        <v>0</v>
      </c>
    </row>
    <row r="24" spans="1:9">
      <c r="A24" s="34"/>
      <c r="B24" s="27">
        <v>140</v>
      </c>
      <c r="C24" s="28">
        <v>21.65</v>
      </c>
      <c r="D24" s="29">
        <f t="shared" si="0"/>
        <v>21.65</v>
      </c>
      <c r="F24" s="30"/>
      <c r="G24" s="31">
        <f t="shared" si="1"/>
        <v>0</v>
      </c>
      <c r="H24" s="32">
        <f t="shared" si="2"/>
        <v>0</v>
      </c>
      <c r="I24" s="33">
        <f t="shared" si="3"/>
        <v>0</v>
      </c>
    </row>
    <row r="25" spans="1:9">
      <c r="A25" s="34"/>
      <c r="B25" s="27">
        <v>160</v>
      </c>
      <c r="C25" s="28">
        <v>23.96</v>
      </c>
      <c r="D25" s="29">
        <f t="shared" si="0"/>
        <v>23.96</v>
      </c>
      <c r="F25" s="30"/>
      <c r="G25" s="31">
        <f t="shared" si="1"/>
        <v>0</v>
      </c>
      <c r="H25" s="32">
        <f t="shared" si="2"/>
        <v>0</v>
      </c>
      <c r="I25" s="33">
        <f t="shared" si="3"/>
        <v>0</v>
      </c>
    </row>
    <row r="26" spans="1:9">
      <c r="A26" s="34"/>
      <c r="B26" s="27">
        <v>180</v>
      </c>
      <c r="C26" s="28">
        <v>31.75</v>
      </c>
      <c r="D26" s="29">
        <f t="shared" si="0"/>
        <v>31.75</v>
      </c>
      <c r="F26" s="30"/>
      <c r="G26" s="31">
        <f t="shared" si="1"/>
        <v>0</v>
      </c>
      <c r="H26" s="32">
        <f t="shared" si="2"/>
        <v>0</v>
      </c>
      <c r="I26" s="33">
        <f t="shared" si="3"/>
        <v>0</v>
      </c>
    </row>
    <row r="27" spans="1:9">
      <c r="A27" s="34"/>
      <c r="B27" s="27">
        <v>200</v>
      </c>
      <c r="C27" s="28">
        <v>38.1</v>
      </c>
      <c r="D27" s="29">
        <f t="shared" si="0"/>
        <v>38.1</v>
      </c>
      <c r="F27" s="30"/>
      <c r="G27" s="31">
        <f t="shared" si="1"/>
        <v>0</v>
      </c>
      <c r="H27" s="32">
        <f t="shared" si="2"/>
        <v>0</v>
      </c>
      <c r="I27" s="33">
        <f t="shared" si="3"/>
        <v>0</v>
      </c>
    </row>
    <row r="28" spans="1:9">
      <c r="A28" s="35"/>
      <c r="B28" s="27">
        <v>225</v>
      </c>
      <c r="C28" s="28">
        <v>51.67</v>
      </c>
      <c r="D28" s="29">
        <f t="shared" si="0"/>
        <v>51.67</v>
      </c>
      <c r="F28" s="30"/>
      <c r="G28" s="31">
        <f t="shared" si="1"/>
        <v>0</v>
      </c>
      <c r="H28" s="32">
        <f t="shared" si="2"/>
        <v>0</v>
      </c>
      <c r="I28" s="33">
        <f t="shared" si="3"/>
        <v>0</v>
      </c>
    </row>
    <row r="29" spans="1:9">
      <c r="A29" s="34"/>
      <c r="B29" s="27">
        <v>250</v>
      </c>
      <c r="C29" s="28">
        <v>72.16</v>
      </c>
      <c r="D29" s="29">
        <f t="shared" si="0"/>
        <v>72.16</v>
      </c>
      <c r="F29" s="30"/>
      <c r="G29" s="31">
        <f t="shared" si="1"/>
        <v>0</v>
      </c>
      <c r="H29" s="32">
        <f t="shared" si="2"/>
        <v>0</v>
      </c>
      <c r="I29" s="33">
        <f t="shared" si="3"/>
        <v>0</v>
      </c>
    </row>
    <row r="30" spans="1:9">
      <c r="B30" s="27">
        <v>280</v>
      </c>
      <c r="C30" s="28">
        <v>103.91</v>
      </c>
      <c r="D30" s="29">
        <f t="shared" si="0"/>
        <v>103.91</v>
      </c>
      <c r="F30" s="30"/>
      <c r="G30" s="31">
        <f t="shared" si="1"/>
        <v>0</v>
      </c>
      <c r="H30" s="32">
        <f t="shared" si="2"/>
        <v>0</v>
      </c>
      <c r="I30" s="33">
        <f t="shared" si="3"/>
        <v>0</v>
      </c>
    </row>
    <row r="31" spans="1:9">
      <c r="A31" s="35"/>
      <c r="B31" s="27">
        <v>315</v>
      </c>
      <c r="C31" s="28">
        <v>109.11</v>
      </c>
      <c r="D31" s="29">
        <f t="shared" si="0"/>
        <v>109.11</v>
      </c>
      <c r="F31" s="30"/>
      <c r="G31" s="31">
        <f t="shared" si="1"/>
        <v>0</v>
      </c>
      <c r="H31" s="32">
        <f t="shared" si="2"/>
        <v>0</v>
      </c>
      <c r="I31" s="33">
        <f t="shared" si="3"/>
        <v>0</v>
      </c>
    </row>
    <row r="32" spans="1:9">
      <c r="A32" s="35"/>
      <c r="B32" s="27">
        <v>355</v>
      </c>
      <c r="C32" s="28">
        <v>194.87</v>
      </c>
      <c r="D32" s="29">
        <f t="shared" si="0"/>
        <v>194.87</v>
      </c>
      <c r="F32" s="30"/>
      <c r="G32" s="31">
        <f t="shared" si="1"/>
        <v>0</v>
      </c>
      <c r="H32" s="32">
        <f t="shared" si="2"/>
        <v>0</v>
      </c>
      <c r="I32" s="33">
        <f t="shared" si="3"/>
        <v>0</v>
      </c>
    </row>
    <row r="33" spans="1:9">
      <c r="A33" s="34"/>
      <c r="B33" s="27">
        <v>400</v>
      </c>
      <c r="C33" s="28">
        <v>239.45</v>
      </c>
      <c r="D33" s="29">
        <f t="shared" si="0"/>
        <v>239.45</v>
      </c>
      <c r="F33" s="30"/>
      <c r="G33" s="31">
        <f t="shared" si="1"/>
        <v>0</v>
      </c>
      <c r="H33" s="32">
        <f t="shared" si="2"/>
        <v>0</v>
      </c>
      <c r="I33" s="33">
        <f t="shared" si="3"/>
        <v>0</v>
      </c>
    </row>
    <row r="34" spans="1:9">
      <c r="A34" s="34"/>
      <c r="B34" s="27">
        <v>450</v>
      </c>
      <c r="C34" s="28">
        <v>304.41000000000003</v>
      </c>
      <c r="D34" s="29">
        <f t="shared" si="0"/>
        <v>304.41000000000003</v>
      </c>
      <c r="F34" s="30"/>
      <c r="G34" s="31">
        <f t="shared" si="1"/>
        <v>0</v>
      </c>
      <c r="H34" s="32">
        <f t="shared" si="2"/>
        <v>0</v>
      </c>
      <c r="I34" s="33">
        <f t="shared" si="3"/>
        <v>0</v>
      </c>
    </row>
    <row r="35" spans="1:9">
      <c r="A35" s="34"/>
      <c r="B35" s="36">
        <v>500</v>
      </c>
      <c r="C35" s="28">
        <v>326.85000000000002</v>
      </c>
      <c r="D35" s="29">
        <f t="shared" si="0"/>
        <v>326.85000000000002</v>
      </c>
      <c r="F35" s="30"/>
      <c r="G35" s="31">
        <f t="shared" si="1"/>
        <v>0</v>
      </c>
      <c r="H35" s="32">
        <f t="shared" si="2"/>
        <v>0</v>
      </c>
      <c r="I35" s="33">
        <f t="shared" si="3"/>
        <v>0</v>
      </c>
    </row>
    <row r="36" spans="1:9" ht="15.75" thickBot="1">
      <c r="A36" s="34"/>
      <c r="B36" s="37"/>
      <c r="C36" s="38"/>
      <c r="D36" s="29"/>
      <c r="F36" s="39"/>
      <c r="G36" s="40"/>
      <c r="H36" s="41"/>
      <c r="I36" s="42"/>
    </row>
    <row r="37" spans="1:9">
      <c r="A37" s="43"/>
      <c r="B37" s="44" t="s">
        <v>19</v>
      </c>
      <c r="C37" s="45">
        <v>3.46</v>
      </c>
      <c r="D37" s="21">
        <f t="shared" ref="D37:D59" si="4">C37-C37*($D$13)</f>
        <v>3.46</v>
      </c>
      <c r="F37" s="46"/>
      <c r="G37" s="47">
        <f t="shared" ref="G37:G59" si="5">D37*($G$13)</f>
        <v>0</v>
      </c>
      <c r="H37" s="48">
        <f t="shared" ref="H37:H59" si="6">D37*F37</f>
        <v>0</v>
      </c>
      <c r="I37" s="49">
        <f t="shared" ref="I37:I59" si="7">F37*G37</f>
        <v>0</v>
      </c>
    </row>
    <row r="38" spans="1:9">
      <c r="A38" s="50" t="s">
        <v>20</v>
      </c>
      <c r="B38" s="27" t="s">
        <v>21</v>
      </c>
      <c r="C38" s="28">
        <v>3.75</v>
      </c>
      <c r="D38" s="29">
        <f t="shared" si="4"/>
        <v>3.75</v>
      </c>
      <c r="F38" s="30"/>
      <c r="G38" s="31">
        <f t="shared" si="5"/>
        <v>0</v>
      </c>
      <c r="H38" s="32">
        <f t="shared" si="6"/>
        <v>0</v>
      </c>
      <c r="I38" s="33">
        <f t="shared" si="7"/>
        <v>0</v>
      </c>
    </row>
    <row r="39" spans="1:9">
      <c r="A39" s="34"/>
      <c r="B39" s="27" t="s">
        <v>22</v>
      </c>
      <c r="C39" s="28">
        <v>3.75</v>
      </c>
      <c r="D39" s="29">
        <f t="shared" si="4"/>
        <v>3.75</v>
      </c>
      <c r="F39" s="30"/>
      <c r="G39" s="31">
        <f t="shared" si="5"/>
        <v>0</v>
      </c>
      <c r="H39" s="32">
        <f t="shared" si="6"/>
        <v>0</v>
      </c>
      <c r="I39" s="33">
        <f t="shared" si="7"/>
        <v>0</v>
      </c>
    </row>
    <row r="40" spans="1:9">
      <c r="A40" s="34"/>
      <c r="B40" s="27" t="s">
        <v>23</v>
      </c>
      <c r="C40" s="28">
        <v>4.91</v>
      </c>
      <c r="D40" s="29">
        <f t="shared" si="4"/>
        <v>4.91</v>
      </c>
      <c r="F40" s="30"/>
      <c r="G40" s="31">
        <f t="shared" si="5"/>
        <v>0</v>
      </c>
      <c r="H40" s="32">
        <f t="shared" si="6"/>
        <v>0</v>
      </c>
      <c r="I40" s="33">
        <f t="shared" si="7"/>
        <v>0</v>
      </c>
    </row>
    <row r="41" spans="1:9">
      <c r="A41" s="34"/>
      <c r="B41" s="27" t="s">
        <v>24</v>
      </c>
      <c r="C41" s="28">
        <v>5.48</v>
      </c>
      <c r="D41" s="29">
        <f t="shared" si="4"/>
        <v>5.48</v>
      </c>
      <c r="F41" s="30"/>
      <c r="G41" s="31">
        <f t="shared" si="5"/>
        <v>0</v>
      </c>
      <c r="H41" s="32">
        <f t="shared" si="6"/>
        <v>0</v>
      </c>
      <c r="I41" s="33">
        <f t="shared" si="7"/>
        <v>0</v>
      </c>
    </row>
    <row r="42" spans="1:9">
      <c r="A42" s="51"/>
      <c r="B42" s="27" t="s">
        <v>25</v>
      </c>
      <c r="C42" s="28">
        <v>6.06</v>
      </c>
      <c r="D42" s="29">
        <f t="shared" si="4"/>
        <v>6.06</v>
      </c>
      <c r="F42" s="30"/>
      <c r="G42" s="31">
        <f t="shared" si="5"/>
        <v>0</v>
      </c>
      <c r="H42" s="32">
        <f t="shared" si="6"/>
        <v>0</v>
      </c>
      <c r="I42" s="33">
        <f t="shared" si="7"/>
        <v>0</v>
      </c>
    </row>
    <row r="43" spans="1:9">
      <c r="B43" s="27" t="s">
        <v>26</v>
      </c>
      <c r="C43" s="28">
        <v>6.35</v>
      </c>
      <c r="D43" s="29">
        <f t="shared" si="4"/>
        <v>6.35</v>
      </c>
      <c r="F43" s="30"/>
      <c r="G43" s="31">
        <f t="shared" si="5"/>
        <v>0</v>
      </c>
      <c r="H43" s="32">
        <f t="shared" si="6"/>
        <v>0</v>
      </c>
      <c r="I43" s="33">
        <f t="shared" si="7"/>
        <v>0</v>
      </c>
    </row>
    <row r="44" spans="1:9">
      <c r="B44" s="27" t="s">
        <v>27</v>
      </c>
      <c r="C44" s="28">
        <v>6.64</v>
      </c>
      <c r="D44" s="29">
        <f t="shared" si="4"/>
        <v>6.64</v>
      </c>
      <c r="F44" s="30"/>
      <c r="G44" s="31">
        <f t="shared" si="5"/>
        <v>0</v>
      </c>
      <c r="H44" s="32">
        <f t="shared" si="6"/>
        <v>0</v>
      </c>
      <c r="I44" s="33">
        <f t="shared" si="7"/>
        <v>0</v>
      </c>
    </row>
    <row r="45" spans="1:9">
      <c r="B45" s="27" t="s">
        <v>28</v>
      </c>
      <c r="C45" s="28">
        <v>8.3699999999999992</v>
      </c>
      <c r="D45" s="29">
        <f t="shared" si="4"/>
        <v>8.3699999999999992</v>
      </c>
      <c r="F45" s="30"/>
      <c r="G45" s="31">
        <f t="shared" si="5"/>
        <v>0</v>
      </c>
      <c r="H45" s="32">
        <f t="shared" si="6"/>
        <v>0</v>
      </c>
      <c r="I45" s="33">
        <f t="shared" si="7"/>
        <v>0</v>
      </c>
    </row>
    <row r="46" spans="1:9">
      <c r="B46" s="27" t="s">
        <v>29</v>
      </c>
      <c r="C46" s="28">
        <v>8.3699999999999992</v>
      </c>
      <c r="D46" s="29">
        <f t="shared" si="4"/>
        <v>8.3699999999999992</v>
      </c>
      <c r="F46" s="30"/>
      <c r="G46" s="31">
        <f t="shared" si="5"/>
        <v>0</v>
      </c>
      <c r="H46" s="32">
        <f t="shared" si="6"/>
        <v>0</v>
      </c>
      <c r="I46" s="33">
        <f t="shared" si="7"/>
        <v>0</v>
      </c>
    </row>
    <row r="47" spans="1:9">
      <c r="B47" s="27" t="s">
        <v>30</v>
      </c>
      <c r="C47" s="28">
        <v>8.3699999999999992</v>
      </c>
      <c r="D47" s="29">
        <f t="shared" si="4"/>
        <v>8.3699999999999992</v>
      </c>
      <c r="F47" s="30"/>
      <c r="G47" s="31">
        <f t="shared" si="5"/>
        <v>0</v>
      </c>
      <c r="H47" s="32">
        <f t="shared" si="6"/>
        <v>0</v>
      </c>
      <c r="I47" s="33">
        <f t="shared" si="7"/>
        <v>0</v>
      </c>
    </row>
    <row r="48" spans="1:9">
      <c r="B48" s="27" t="s">
        <v>31</v>
      </c>
      <c r="C48" s="28">
        <v>8.3699999999999992</v>
      </c>
      <c r="D48" s="29">
        <f t="shared" si="4"/>
        <v>8.3699999999999992</v>
      </c>
      <c r="F48" s="30"/>
      <c r="G48" s="31">
        <f t="shared" si="5"/>
        <v>0</v>
      </c>
      <c r="H48" s="32">
        <f t="shared" si="6"/>
        <v>0</v>
      </c>
      <c r="I48" s="33">
        <f t="shared" si="7"/>
        <v>0</v>
      </c>
    </row>
    <row r="49" spans="1:9">
      <c r="B49" s="27" t="s">
        <v>32</v>
      </c>
      <c r="C49" s="28">
        <v>15.59</v>
      </c>
      <c r="D49" s="29">
        <f t="shared" si="4"/>
        <v>15.59</v>
      </c>
      <c r="F49" s="30"/>
      <c r="G49" s="31">
        <f t="shared" si="5"/>
        <v>0</v>
      </c>
      <c r="H49" s="32">
        <f t="shared" si="6"/>
        <v>0</v>
      </c>
      <c r="I49" s="33">
        <f t="shared" si="7"/>
        <v>0</v>
      </c>
    </row>
    <row r="50" spans="1:9">
      <c r="B50" s="27" t="s">
        <v>33</v>
      </c>
      <c r="C50" s="28">
        <v>15.59</v>
      </c>
      <c r="D50" s="29">
        <f t="shared" si="4"/>
        <v>15.59</v>
      </c>
      <c r="F50" s="30"/>
      <c r="G50" s="31">
        <f t="shared" si="5"/>
        <v>0</v>
      </c>
      <c r="H50" s="32">
        <f t="shared" si="6"/>
        <v>0</v>
      </c>
      <c r="I50" s="33">
        <f t="shared" si="7"/>
        <v>0</v>
      </c>
    </row>
    <row r="51" spans="1:9">
      <c r="B51" s="27" t="s">
        <v>34</v>
      </c>
      <c r="C51" s="28">
        <v>16.16</v>
      </c>
      <c r="D51" s="29">
        <f t="shared" si="4"/>
        <v>16.16</v>
      </c>
      <c r="F51" s="30"/>
      <c r="G51" s="31">
        <f t="shared" si="5"/>
        <v>0</v>
      </c>
      <c r="H51" s="32">
        <f t="shared" si="6"/>
        <v>0</v>
      </c>
      <c r="I51" s="33">
        <f t="shared" si="7"/>
        <v>0</v>
      </c>
    </row>
    <row r="52" spans="1:9">
      <c r="B52" s="27" t="s">
        <v>35</v>
      </c>
      <c r="C52" s="28">
        <v>22.51</v>
      </c>
      <c r="D52" s="29">
        <f t="shared" si="4"/>
        <v>22.51</v>
      </c>
      <c r="F52" s="30"/>
      <c r="G52" s="31">
        <f t="shared" si="5"/>
        <v>0</v>
      </c>
      <c r="H52" s="32">
        <f t="shared" si="6"/>
        <v>0</v>
      </c>
      <c r="I52" s="33">
        <f t="shared" si="7"/>
        <v>0</v>
      </c>
    </row>
    <row r="53" spans="1:9">
      <c r="B53" s="27" t="s">
        <v>36</v>
      </c>
      <c r="C53" s="28">
        <v>23.09</v>
      </c>
      <c r="D53" s="29">
        <f t="shared" si="4"/>
        <v>23.09</v>
      </c>
      <c r="F53" s="30"/>
      <c r="G53" s="31">
        <f t="shared" si="5"/>
        <v>0</v>
      </c>
      <c r="H53" s="32">
        <f t="shared" si="6"/>
        <v>0</v>
      </c>
      <c r="I53" s="33">
        <f t="shared" si="7"/>
        <v>0</v>
      </c>
    </row>
    <row r="54" spans="1:9">
      <c r="B54" s="27" t="s">
        <v>37</v>
      </c>
      <c r="C54" s="28">
        <v>23.09</v>
      </c>
      <c r="D54" s="29">
        <f t="shared" si="4"/>
        <v>23.09</v>
      </c>
      <c r="F54" s="30"/>
      <c r="G54" s="31">
        <f t="shared" si="5"/>
        <v>0</v>
      </c>
      <c r="H54" s="32">
        <f t="shared" si="6"/>
        <v>0</v>
      </c>
      <c r="I54" s="33">
        <f t="shared" si="7"/>
        <v>0</v>
      </c>
    </row>
    <row r="55" spans="1:9">
      <c r="B55" s="27" t="s">
        <v>38</v>
      </c>
      <c r="C55" s="28">
        <v>24.25</v>
      </c>
      <c r="D55" s="29">
        <f t="shared" si="4"/>
        <v>24.25</v>
      </c>
      <c r="F55" s="30"/>
      <c r="G55" s="31">
        <f t="shared" si="5"/>
        <v>0</v>
      </c>
      <c r="H55" s="32">
        <f t="shared" si="6"/>
        <v>0</v>
      </c>
      <c r="I55" s="33">
        <f t="shared" si="7"/>
        <v>0</v>
      </c>
    </row>
    <row r="56" spans="1:9">
      <c r="B56" s="27" t="s">
        <v>39</v>
      </c>
      <c r="C56" s="28">
        <v>24.25</v>
      </c>
      <c r="D56" s="29">
        <f t="shared" si="4"/>
        <v>24.25</v>
      </c>
      <c r="F56" s="30"/>
      <c r="G56" s="31">
        <f t="shared" si="5"/>
        <v>0</v>
      </c>
      <c r="H56" s="32">
        <f t="shared" si="6"/>
        <v>0</v>
      </c>
      <c r="I56" s="33">
        <f t="shared" si="7"/>
        <v>0</v>
      </c>
    </row>
    <row r="57" spans="1:9">
      <c r="B57" s="27" t="s">
        <v>40</v>
      </c>
      <c r="C57" s="28">
        <v>30.31</v>
      </c>
      <c r="D57" s="29">
        <f t="shared" si="4"/>
        <v>30.31</v>
      </c>
      <c r="F57" s="30"/>
      <c r="G57" s="31">
        <f t="shared" si="5"/>
        <v>0</v>
      </c>
      <c r="H57" s="32">
        <f t="shared" si="6"/>
        <v>0</v>
      </c>
      <c r="I57" s="33">
        <f t="shared" si="7"/>
        <v>0</v>
      </c>
    </row>
    <row r="58" spans="1:9">
      <c r="B58" s="27" t="s">
        <v>41</v>
      </c>
      <c r="C58" s="28">
        <v>33.479999999999997</v>
      </c>
      <c r="D58" s="29">
        <f t="shared" si="4"/>
        <v>33.479999999999997</v>
      </c>
      <c r="F58" s="30"/>
      <c r="G58" s="31">
        <f t="shared" si="5"/>
        <v>0</v>
      </c>
      <c r="H58" s="32">
        <f t="shared" si="6"/>
        <v>0</v>
      </c>
      <c r="I58" s="33">
        <f t="shared" si="7"/>
        <v>0</v>
      </c>
    </row>
    <row r="59" spans="1:9">
      <c r="B59" s="52" t="s">
        <v>42</v>
      </c>
      <c r="C59" s="53">
        <v>36.369999999999997</v>
      </c>
      <c r="D59" s="29">
        <f t="shared" si="4"/>
        <v>36.369999999999997</v>
      </c>
      <c r="F59" s="30"/>
      <c r="G59" s="31">
        <f t="shared" si="5"/>
        <v>0</v>
      </c>
      <c r="H59" s="32">
        <f t="shared" si="6"/>
        <v>0</v>
      </c>
      <c r="I59" s="33">
        <f t="shared" si="7"/>
        <v>0</v>
      </c>
    </row>
    <row r="60" spans="1:9" ht="15.75" thickBot="1">
      <c r="A60" s="54"/>
      <c r="B60" s="55"/>
      <c r="C60" s="56"/>
      <c r="D60" s="29"/>
      <c r="F60" s="57"/>
      <c r="G60" s="58"/>
      <c r="H60" s="59"/>
      <c r="I60" s="60"/>
    </row>
    <row r="61" spans="1:9">
      <c r="B61" s="44">
        <v>25</v>
      </c>
      <c r="C61" s="45">
        <v>7.22</v>
      </c>
      <c r="D61" s="21">
        <f t="shared" ref="D61:D70" si="8">C61-C61*($D$13)</f>
        <v>7.22</v>
      </c>
      <c r="F61" s="61"/>
      <c r="G61" s="23">
        <f t="shared" ref="G61:G70" si="9">D61*($G$13)</f>
        <v>0</v>
      </c>
      <c r="H61" s="24">
        <f t="shared" ref="H61:H70" si="10">D61*F61</f>
        <v>0</v>
      </c>
      <c r="I61" s="62">
        <f t="shared" ref="I61:I70" si="11">F61*G61</f>
        <v>0</v>
      </c>
    </row>
    <row r="62" spans="1:9">
      <c r="A62" s="63" t="s">
        <v>43</v>
      </c>
      <c r="B62" s="27">
        <v>32</v>
      </c>
      <c r="C62" s="28">
        <v>7.5</v>
      </c>
      <c r="D62" s="29">
        <f t="shared" si="8"/>
        <v>7.5</v>
      </c>
      <c r="F62" s="30"/>
      <c r="G62" s="31">
        <f t="shared" si="9"/>
        <v>0</v>
      </c>
      <c r="H62" s="32">
        <f t="shared" si="10"/>
        <v>0</v>
      </c>
      <c r="I62" s="33">
        <f t="shared" si="11"/>
        <v>0</v>
      </c>
    </row>
    <row r="63" spans="1:9">
      <c r="B63" s="27">
        <v>40</v>
      </c>
      <c r="C63" s="28">
        <v>9.81</v>
      </c>
      <c r="D63" s="29">
        <f t="shared" si="8"/>
        <v>9.81</v>
      </c>
      <c r="F63" s="30"/>
      <c r="G63" s="31">
        <f t="shared" si="9"/>
        <v>0</v>
      </c>
      <c r="H63" s="32">
        <f t="shared" si="10"/>
        <v>0</v>
      </c>
      <c r="I63" s="33">
        <f t="shared" si="11"/>
        <v>0</v>
      </c>
    </row>
    <row r="64" spans="1:9">
      <c r="B64" s="27">
        <v>50</v>
      </c>
      <c r="C64" s="28">
        <v>10.97</v>
      </c>
      <c r="D64" s="29">
        <f t="shared" si="8"/>
        <v>10.97</v>
      </c>
      <c r="F64" s="30"/>
      <c r="G64" s="31">
        <f t="shared" si="9"/>
        <v>0</v>
      </c>
      <c r="H64" s="32">
        <f t="shared" si="10"/>
        <v>0</v>
      </c>
      <c r="I64" s="33">
        <f t="shared" si="11"/>
        <v>0</v>
      </c>
    </row>
    <row r="65" spans="1:9">
      <c r="B65" s="27">
        <v>63</v>
      </c>
      <c r="C65" s="28">
        <v>13.57</v>
      </c>
      <c r="D65" s="29">
        <f t="shared" si="8"/>
        <v>13.57</v>
      </c>
      <c r="F65" s="30"/>
      <c r="G65" s="31">
        <f t="shared" si="9"/>
        <v>0</v>
      </c>
      <c r="H65" s="32">
        <f t="shared" si="10"/>
        <v>0</v>
      </c>
      <c r="I65" s="33">
        <f t="shared" si="11"/>
        <v>0</v>
      </c>
    </row>
    <row r="66" spans="1:9">
      <c r="B66" s="27">
        <v>75</v>
      </c>
      <c r="C66" s="28">
        <v>20.49</v>
      </c>
      <c r="D66" s="29">
        <f t="shared" si="8"/>
        <v>20.49</v>
      </c>
      <c r="F66" s="30"/>
      <c r="G66" s="31">
        <f t="shared" si="9"/>
        <v>0</v>
      </c>
      <c r="H66" s="32">
        <f t="shared" si="10"/>
        <v>0</v>
      </c>
      <c r="I66" s="33">
        <f t="shared" si="11"/>
        <v>0</v>
      </c>
    </row>
    <row r="67" spans="1:9">
      <c r="B67" s="27">
        <v>90</v>
      </c>
      <c r="C67" s="28">
        <v>21.36</v>
      </c>
      <c r="D67" s="29">
        <f t="shared" si="8"/>
        <v>21.36</v>
      </c>
      <c r="F67" s="30"/>
      <c r="G67" s="31">
        <f t="shared" si="9"/>
        <v>0</v>
      </c>
      <c r="H67" s="32">
        <f t="shared" si="10"/>
        <v>0</v>
      </c>
      <c r="I67" s="33">
        <f t="shared" si="11"/>
        <v>0</v>
      </c>
    </row>
    <row r="68" spans="1:9">
      <c r="B68" s="27">
        <v>110</v>
      </c>
      <c r="C68" s="28">
        <v>30.89</v>
      </c>
      <c r="D68" s="29">
        <f t="shared" si="8"/>
        <v>30.89</v>
      </c>
      <c r="F68" s="30"/>
      <c r="G68" s="31">
        <f t="shared" si="9"/>
        <v>0</v>
      </c>
      <c r="H68" s="32">
        <f t="shared" si="10"/>
        <v>0</v>
      </c>
      <c r="I68" s="33">
        <f t="shared" si="11"/>
        <v>0</v>
      </c>
    </row>
    <row r="69" spans="1:9">
      <c r="B69" s="27">
        <v>125</v>
      </c>
      <c r="C69" s="28">
        <v>44.45</v>
      </c>
      <c r="D69" s="29">
        <f t="shared" si="8"/>
        <v>44.45</v>
      </c>
      <c r="F69" s="30"/>
      <c r="G69" s="31">
        <f t="shared" si="9"/>
        <v>0</v>
      </c>
      <c r="H69" s="32">
        <f t="shared" si="10"/>
        <v>0</v>
      </c>
      <c r="I69" s="33">
        <f t="shared" si="11"/>
        <v>0</v>
      </c>
    </row>
    <row r="70" spans="1:9">
      <c r="B70" s="52">
        <v>160</v>
      </c>
      <c r="C70" s="53">
        <v>67.260000000000005</v>
      </c>
      <c r="D70" s="29">
        <f t="shared" si="8"/>
        <v>67.260000000000005</v>
      </c>
      <c r="F70" s="30"/>
      <c r="G70" s="31">
        <f t="shared" si="9"/>
        <v>0</v>
      </c>
      <c r="H70" s="32">
        <f t="shared" si="10"/>
        <v>0</v>
      </c>
      <c r="I70" s="33">
        <f t="shared" si="11"/>
        <v>0</v>
      </c>
    </row>
    <row r="71" spans="1:9" ht="15.75" thickBot="1">
      <c r="B71" s="55"/>
      <c r="C71" s="56"/>
      <c r="D71" s="29"/>
      <c r="F71" s="57"/>
      <c r="G71" s="58"/>
      <c r="H71" s="59"/>
      <c r="I71" s="60"/>
    </row>
    <row r="72" spans="1:9">
      <c r="A72" s="64"/>
      <c r="B72" s="44">
        <v>20</v>
      </c>
      <c r="C72" s="65">
        <v>4.04</v>
      </c>
      <c r="D72" s="21">
        <f t="shared" ref="D72:D82" si="12">C72-C72*($D$13)</f>
        <v>4.04</v>
      </c>
      <c r="F72" s="61"/>
      <c r="G72" s="23">
        <f t="shared" ref="G72:G82" si="13">D72*($G$13)</f>
        <v>0</v>
      </c>
      <c r="H72" s="24">
        <f t="shared" ref="H72:H82" si="14">D72*F72</f>
        <v>0</v>
      </c>
      <c r="I72" s="62">
        <f t="shared" ref="I72:I82" si="15">F72*G72</f>
        <v>0</v>
      </c>
    </row>
    <row r="73" spans="1:9">
      <c r="A73" s="66" t="s">
        <v>44</v>
      </c>
      <c r="B73" s="27">
        <v>25</v>
      </c>
      <c r="C73" s="67">
        <v>4.04</v>
      </c>
      <c r="D73" s="29">
        <f t="shared" si="12"/>
        <v>4.04</v>
      </c>
      <c r="F73" s="30"/>
      <c r="G73" s="31">
        <f t="shared" si="13"/>
        <v>0</v>
      </c>
      <c r="H73" s="32">
        <f t="shared" si="14"/>
        <v>0</v>
      </c>
      <c r="I73" s="33">
        <f t="shared" si="15"/>
        <v>0</v>
      </c>
    </row>
    <row r="74" spans="1:9">
      <c r="B74" s="27">
        <v>32</v>
      </c>
      <c r="C74" s="67">
        <v>4.33</v>
      </c>
      <c r="D74" s="29">
        <f t="shared" si="12"/>
        <v>4.33</v>
      </c>
      <c r="F74" s="30"/>
      <c r="G74" s="31">
        <f t="shared" si="13"/>
        <v>0</v>
      </c>
      <c r="H74" s="32">
        <f t="shared" si="14"/>
        <v>0</v>
      </c>
      <c r="I74" s="33">
        <f t="shared" si="15"/>
        <v>0</v>
      </c>
    </row>
    <row r="75" spans="1:9">
      <c r="B75" s="27">
        <v>40</v>
      </c>
      <c r="C75" s="67">
        <v>4.91</v>
      </c>
      <c r="D75" s="29">
        <f t="shared" si="12"/>
        <v>4.91</v>
      </c>
      <c r="F75" s="30"/>
      <c r="G75" s="31">
        <f t="shared" si="13"/>
        <v>0</v>
      </c>
      <c r="H75" s="32">
        <f t="shared" si="14"/>
        <v>0</v>
      </c>
      <c r="I75" s="33">
        <f t="shared" si="15"/>
        <v>0</v>
      </c>
    </row>
    <row r="76" spans="1:9">
      <c r="B76" s="27">
        <v>50</v>
      </c>
      <c r="C76" s="67">
        <v>6.35</v>
      </c>
      <c r="D76" s="29">
        <f t="shared" si="12"/>
        <v>6.35</v>
      </c>
      <c r="F76" s="30"/>
      <c r="G76" s="31">
        <f t="shared" si="13"/>
        <v>0</v>
      </c>
      <c r="H76" s="32">
        <f t="shared" si="14"/>
        <v>0</v>
      </c>
      <c r="I76" s="33">
        <f t="shared" si="15"/>
        <v>0</v>
      </c>
    </row>
    <row r="77" spans="1:9">
      <c r="B77" s="27">
        <v>63</v>
      </c>
      <c r="C77" s="67">
        <v>7.5</v>
      </c>
      <c r="D77" s="29">
        <f t="shared" si="12"/>
        <v>7.5</v>
      </c>
      <c r="F77" s="30"/>
      <c r="G77" s="31">
        <f t="shared" si="13"/>
        <v>0</v>
      </c>
      <c r="H77" s="32">
        <f t="shared" si="14"/>
        <v>0</v>
      </c>
      <c r="I77" s="33">
        <f t="shared" si="15"/>
        <v>0</v>
      </c>
    </row>
    <row r="78" spans="1:9">
      <c r="B78" s="27">
        <v>75</v>
      </c>
      <c r="C78" s="67">
        <v>10.39</v>
      </c>
      <c r="D78" s="29">
        <f t="shared" si="12"/>
        <v>10.39</v>
      </c>
      <c r="F78" s="30"/>
      <c r="G78" s="31">
        <f t="shared" si="13"/>
        <v>0</v>
      </c>
      <c r="H78" s="32">
        <f t="shared" si="14"/>
        <v>0</v>
      </c>
      <c r="I78" s="33">
        <f t="shared" si="15"/>
        <v>0</v>
      </c>
    </row>
    <row r="79" spans="1:9">
      <c r="B79" s="27">
        <v>90</v>
      </c>
      <c r="C79" s="67">
        <v>12.12</v>
      </c>
      <c r="D79" s="29">
        <f t="shared" si="12"/>
        <v>12.12</v>
      </c>
      <c r="F79" s="30"/>
      <c r="G79" s="31">
        <f t="shared" si="13"/>
        <v>0</v>
      </c>
      <c r="H79" s="32">
        <f t="shared" si="14"/>
        <v>0</v>
      </c>
      <c r="I79" s="33">
        <f t="shared" si="15"/>
        <v>0</v>
      </c>
    </row>
    <row r="80" spans="1:9">
      <c r="B80" s="27">
        <v>110</v>
      </c>
      <c r="C80" s="67">
        <v>16.16</v>
      </c>
      <c r="D80" s="29">
        <f t="shared" si="12"/>
        <v>16.16</v>
      </c>
      <c r="F80" s="30"/>
      <c r="G80" s="31">
        <f t="shared" si="13"/>
        <v>0</v>
      </c>
      <c r="H80" s="32">
        <f t="shared" si="14"/>
        <v>0</v>
      </c>
      <c r="I80" s="33">
        <f t="shared" si="15"/>
        <v>0</v>
      </c>
    </row>
    <row r="81" spans="1:9">
      <c r="B81" s="27">
        <v>125</v>
      </c>
      <c r="C81" s="67">
        <v>30.6</v>
      </c>
      <c r="D81" s="29">
        <f t="shared" si="12"/>
        <v>30.6</v>
      </c>
      <c r="F81" s="30"/>
      <c r="G81" s="31">
        <f t="shared" si="13"/>
        <v>0</v>
      </c>
      <c r="H81" s="32">
        <f t="shared" si="14"/>
        <v>0</v>
      </c>
      <c r="I81" s="33">
        <f t="shared" si="15"/>
        <v>0</v>
      </c>
    </row>
    <row r="82" spans="1:9">
      <c r="B82" s="52">
        <v>160</v>
      </c>
      <c r="C82" s="68">
        <v>47.92</v>
      </c>
      <c r="D82" s="29">
        <f t="shared" si="12"/>
        <v>47.92</v>
      </c>
      <c r="F82" s="30"/>
      <c r="G82" s="31">
        <f t="shared" si="13"/>
        <v>0</v>
      </c>
      <c r="H82" s="32">
        <f t="shared" si="14"/>
        <v>0</v>
      </c>
      <c r="I82" s="33">
        <f t="shared" si="15"/>
        <v>0</v>
      </c>
    </row>
    <row r="83" spans="1:9" ht="15.75" thickBot="1">
      <c r="B83" s="69"/>
      <c r="C83" s="69"/>
      <c r="D83" s="29"/>
      <c r="F83" s="57"/>
      <c r="G83" s="58"/>
      <c r="H83" s="59"/>
      <c r="I83" s="60"/>
    </row>
    <row r="84" spans="1:9">
      <c r="A84" s="64"/>
      <c r="B84" s="44" t="s">
        <v>24</v>
      </c>
      <c r="C84" s="70">
        <v>12.41</v>
      </c>
      <c r="D84" s="21">
        <f t="shared" ref="D84:D105" si="16">C84-C84*($D$13)</f>
        <v>12.41</v>
      </c>
      <c r="F84" s="61"/>
      <c r="G84" s="23">
        <f t="shared" ref="G84:G105" si="17">D84*($G$13)</f>
        <v>0</v>
      </c>
      <c r="H84" s="24">
        <f t="shared" ref="H84:H105" si="18">D84*F84</f>
        <v>0</v>
      </c>
      <c r="I84" s="62">
        <f t="shared" ref="I84:I105" si="19">F84*G84</f>
        <v>0</v>
      </c>
    </row>
    <row r="85" spans="1:9">
      <c r="A85" s="71" t="s">
        <v>45</v>
      </c>
      <c r="B85" s="27" t="s">
        <v>26</v>
      </c>
      <c r="C85" s="72">
        <v>12.7</v>
      </c>
      <c r="D85" s="29">
        <f t="shared" si="16"/>
        <v>12.7</v>
      </c>
      <c r="F85" s="30"/>
      <c r="G85" s="31">
        <f t="shared" si="17"/>
        <v>0</v>
      </c>
      <c r="H85" s="32">
        <f t="shared" si="18"/>
        <v>0</v>
      </c>
      <c r="I85" s="33">
        <f t="shared" si="19"/>
        <v>0</v>
      </c>
    </row>
    <row r="86" spans="1:9">
      <c r="B86" s="27" t="s">
        <v>29</v>
      </c>
      <c r="C86" s="72">
        <v>13.28</v>
      </c>
      <c r="D86" s="29">
        <f t="shared" si="16"/>
        <v>13.28</v>
      </c>
      <c r="F86" s="30"/>
      <c r="G86" s="31">
        <f t="shared" si="17"/>
        <v>0</v>
      </c>
      <c r="H86" s="32">
        <f t="shared" si="18"/>
        <v>0</v>
      </c>
      <c r="I86" s="33">
        <f t="shared" si="19"/>
        <v>0</v>
      </c>
    </row>
    <row r="87" spans="1:9">
      <c r="B87" s="27" t="s">
        <v>30</v>
      </c>
      <c r="C87" s="72">
        <v>17.96</v>
      </c>
      <c r="D87" s="29">
        <f t="shared" si="16"/>
        <v>17.96</v>
      </c>
      <c r="F87" s="30"/>
      <c r="G87" s="31">
        <f t="shared" si="17"/>
        <v>0</v>
      </c>
      <c r="H87" s="32">
        <f t="shared" si="18"/>
        <v>0</v>
      </c>
      <c r="I87" s="33">
        <f t="shared" si="19"/>
        <v>0</v>
      </c>
    </row>
    <row r="88" spans="1:9">
      <c r="B88" s="27" t="s">
        <v>46</v>
      </c>
      <c r="C88" s="72">
        <v>16.850000000000001</v>
      </c>
      <c r="D88" s="29">
        <f t="shared" si="16"/>
        <v>16.850000000000001</v>
      </c>
      <c r="F88" s="30"/>
      <c r="G88" s="31">
        <f t="shared" si="17"/>
        <v>0</v>
      </c>
      <c r="H88" s="32">
        <f t="shared" si="18"/>
        <v>0</v>
      </c>
      <c r="I88" s="33">
        <f t="shared" si="19"/>
        <v>0</v>
      </c>
    </row>
    <row r="89" spans="1:9">
      <c r="B89" s="27" t="s">
        <v>47</v>
      </c>
      <c r="C89" s="72">
        <v>13.28</v>
      </c>
      <c r="D89" s="29">
        <f t="shared" si="16"/>
        <v>13.28</v>
      </c>
      <c r="F89" s="30"/>
      <c r="G89" s="31">
        <f t="shared" si="17"/>
        <v>0</v>
      </c>
      <c r="H89" s="32">
        <f t="shared" si="18"/>
        <v>0</v>
      </c>
      <c r="I89" s="33">
        <f t="shared" si="19"/>
        <v>0</v>
      </c>
    </row>
    <row r="90" spans="1:9">
      <c r="B90" s="27" t="s">
        <v>48</v>
      </c>
      <c r="C90" s="72">
        <v>20.45</v>
      </c>
      <c r="D90" s="29">
        <f t="shared" si="16"/>
        <v>20.45</v>
      </c>
      <c r="F90" s="30"/>
      <c r="G90" s="31">
        <f t="shared" si="17"/>
        <v>0</v>
      </c>
      <c r="H90" s="32">
        <f t="shared" si="18"/>
        <v>0</v>
      </c>
      <c r="I90" s="33">
        <f t="shared" si="19"/>
        <v>0</v>
      </c>
    </row>
    <row r="91" spans="1:9">
      <c r="B91" s="27" t="s">
        <v>33</v>
      </c>
      <c r="C91" s="72">
        <v>19.34</v>
      </c>
      <c r="D91" s="29">
        <f t="shared" si="16"/>
        <v>19.34</v>
      </c>
      <c r="F91" s="30"/>
      <c r="G91" s="31">
        <f t="shared" si="17"/>
        <v>0</v>
      </c>
      <c r="H91" s="32">
        <f t="shared" si="18"/>
        <v>0</v>
      </c>
      <c r="I91" s="33">
        <f t="shared" si="19"/>
        <v>0</v>
      </c>
    </row>
    <row r="92" spans="1:9">
      <c r="B92" s="27" t="s">
        <v>49</v>
      </c>
      <c r="C92" s="72">
        <v>13.28</v>
      </c>
      <c r="D92" s="29">
        <f t="shared" si="16"/>
        <v>13.28</v>
      </c>
      <c r="F92" s="30"/>
      <c r="G92" s="31">
        <f t="shared" si="17"/>
        <v>0</v>
      </c>
      <c r="H92" s="32">
        <f t="shared" si="18"/>
        <v>0</v>
      </c>
      <c r="I92" s="33">
        <f t="shared" si="19"/>
        <v>0</v>
      </c>
    </row>
    <row r="93" spans="1:9">
      <c r="B93" s="27" t="s">
        <v>50</v>
      </c>
      <c r="C93" s="72">
        <v>13.28</v>
      </c>
      <c r="D93" s="29">
        <f t="shared" si="16"/>
        <v>13.28</v>
      </c>
      <c r="F93" s="30"/>
      <c r="G93" s="31">
        <f t="shared" si="17"/>
        <v>0</v>
      </c>
      <c r="H93" s="32">
        <f t="shared" si="18"/>
        <v>0</v>
      </c>
      <c r="I93" s="33">
        <f t="shared" si="19"/>
        <v>0</v>
      </c>
    </row>
    <row r="94" spans="1:9">
      <c r="B94" s="73" t="s">
        <v>34</v>
      </c>
      <c r="C94" s="72">
        <v>18.47</v>
      </c>
      <c r="D94" s="29">
        <f t="shared" si="16"/>
        <v>18.47</v>
      </c>
      <c r="F94" s="30"/>
      <c r="G94" s="31">
        <f t="shared" si="17"/>
        <v>0</v>
      </c>
      <c r="H94" s="32">
        <f t="shared" si="18"/>
        <v>0</v>
      </c>
      <c r="I94" s="33">
        <f t="shared" si="19"/>
        <v>0</v>
      </c>
    </row>
    <row r="95" spans="1:9">
      <c r="B95" s="27" t="s">
        <v>51</v>
      </c>
      <c r="C95" s="72">
        <v>23.96</v>
      </c>
      <c r="D95" s="29">
        <f t="shared" si="16"/>
        <v>23.96</v>
      </c>
      <c r="F95" s="30"/>
      <c r="G95" s="31">
        <f t="shared" si="17"/>
        <v>0</v>
      </c>
      <c r="H95" s="32">
        <f t="shared" si="18"/>
        <v>0</v>
      </c>
      <c r="I95" s="33">
        <f t="shared" si="19"/>
        <v>0</v>
      </c>
    </row>
    <row r="96" spans="1:9">
      <c r="B96" s="27" t="s">
        <v>52</v>
      </c>
      <c r="C96" s="72">
        <v>23.96</v>
      </c>
      <c r="D96" s="29">
        <f t="shared" si="16"/>
        <v>23.96</v>
      </c>
      <c r="F96" s="30"/>
      <c r="G96" s="31">
        <f t="shared" si="17"/>
        <v>0</v>
      </c>
      <c r="H96" s="32">
        <f t="shared" si="18"/>
        <v>0</v>
      </c>
      <c r="I96" s="33">
        <f t="shared" si="19"/>
        <v>0</v>
      </c>
    </row>
    <row r="97" spans="1:9">
      <c r="B97" s="27" t="s">
        <v>36</v>
      </c>
      <c r="C97" s="72">
        <v>23.96</v>
      </c>
      <c r="D97" s="29">
        <f t="shared" si="16"/>
        <v>23.96</v>
      </c>
      <c r="F97" s="30"/>
      <c r="G97" s="31">
        <f t="shared" si="17"/>
        <v>0</v>
      </c>
      <c r="H97" s="32">
        <f t="shared" si="18"/>
        <v>0</v>
      </c>
      <c r="I97" s="33">
        <f t="shared" si="19"/>
        <v>0</v>
      </c>
    </row>
    <row r="98" spans="1:9">
      <c r="B98" s="73" t="s">
        <v>53</v>
      </c>
      <c r="C98" s="72">
        <v>24.25</v>
      </c>
      <c r="D98" s="29">
        <f t="shared" si="16"/>
        <v>24.25</v>
      </c>
      <c r="F98" s="30"/>
      <c r="G98" s="31">
        <f t="shared" si="17"/>
        <v>0</v>
      </c>
      <c r="H98" s="32">
        <f t="shared" si="18"/>
        <v>0</v>
      </c>
      <c r="I98" s="33">
        <f t="shared" si="19"/>
        <v>0</v>
      </c>
    </row>
    <row r="99" spans="1:9">
      <c r="B99" s="27" t="s">
        <v>54</v>
      </c>
      <c r="C99" s="72">
        <v>24.25</v>
      </c>
      <c r="D99" s="29">
        <f t="shared" si="16"/>
        <v>24.25</v>
      </c>
      <c r="F99" s="30"/>
      <c r="G99" s="31">
        <f t="shared" si="17"/>
        <v>0</v>
      </c>
      <c r="H99" s="32">
        <f t="shared" si="18"/>
        <v>0</v>
      </c>
      <c r="I99" s="33">
        <f t="shared" si="19"/>
        <v>0</v>
      </c>
    </row>
    <row r="100" spans="1:9">
      <c r="B100" s="27" t="s">
        <v>55</v>
      </c>
      <c r="C100" s="72">
        <v>24.25</v>
      </c>
      <c r="D100" s="29">
        <f t="shared" si="16"/>
        <v>24.25</v>
      </c>
      <c r="F100" s="30"/>
      <c r="G100" s="31">
        <f t="shared" si="17"/>
        <v>0</v>
      </c>
      <c r="H100" s="32">
        <f t="shared" si="18"/>
        <v>0</v>
      </c>
      <c r="I100" s="33">
        <f t="shared" si="19"/>
        <v>0</v>
      </c>
    </row>
    <row r="101" spans="1:9">
      <c r="B101" s="27" t="s">
        <v>56</v>
      </c>
      <c r="C101" s="72">
        <v>40.950000000000003</v>
      </c>
      <c r="D101" s="29">
        <f t="shared" si="16"/>
        <v>40.950000000000003</v>
      </c>
      <c r="F101" s="30"/>
      <c r="G101" s="31">
        <f t="shared" si="17"/>
        <v>0</v>
      </c>
      <c r="H101" s="32">
        <f t="shared" si="18"/>
        <v>0</v>
      </c>
      <c r="I101" s="33">
        <f t="shared" si="19"/>
        <v>0</v>
      </c>
    </row>
    <row r="102" spans="1:9">
      <c r="B102" s="27" t="s">
        <v>57</v>
      </c>
      <c r="C102" s="72">
        <v>40.75</v>
      </c>
      <c r="D102" s="29">
        <f t="shared" si="16"/>
        <v>40.75</v>
      </c>
      <c r="F102" s="30"/>
      <c r="G102" s="31">
        <f t="shared" si="17"/>
        <v>0</v>
      </c>
      <c r="H102" s="32">
        <f t="shared" si="18"/>
        <v>0</v>
      </c>
      <c r="I102" s="33">
        <f t="shared" si="19"/>
        <v>0</v>
      </c>
    </row>
    <row r="103" spans="1:9">
      <c r="B103" s="27" t="s">
        <v>58</v>
      </c>
      <c r="C103" s="72">
        <v>39.64</v>
      </c>
      <c r="D103" s="29">
        <f t="shared" si="16"/>
        <v>39.64</v>
      </c>
      <c r="F103" s="30"/>
      <c r="G103" s="31">
        <f t="shared" si="17"/>
        <v>0</v>
      </c>
      <c r="H103" s="32">
        <f t="shared" si="18"/>
        <v>0</v>
      </c>
      <c r="I103" s="33">
        <f t="shared" si="19"/>
        <v>0</v>
      </c>
    </row>
    <row r="104" spans="1:9">
      <c r="B104" s="27" t="s">
        <v>59</v>
      </c>
      <c r="C104" s="72">
        <v>28.87</v>
      </c>
      <c r="D104" s="29">
        <f t="shared" si="16"/>
        <v>28.87</v>
      </c>
      <c r="F104" s="30"/>
      <c r="G104" s="31">
        <f t="shared" si="17"/>
        <v>0</v>
      </c>
      <c r="H104" s="32">
        <f t="shared" si="18"/>
        <v>0</v>
      </c>
      <c r="I104" s="33">
        <f t="shared" si="19"/>
        <v>0</v>
      </c>
    </row>
    <row r="105" spans="1:9">
      <c r="B105" s="52" t="s">
        <v>60</v>
      </c>
      <c r="C105" s="74">
        <v>28.87</v>
      </c>
      <c r="D105" s="29">
        <f t="shared" si="16"/>
        <v>28.87</v>
      </c>
      <c r="F105" s="30"/>
      <c r="G105" s="31">
        <f t="shared" si="17"/>
        <v>0</v>
      </c>
      <c r="H105" s="32">
        <f t="shared" si="18"/>
        <v>0</v>
      </c>
      <c r="I105" s="33">
        <f t="shared" si="19"/>
        <v>0</v>
      </c>
    </row>
    <row r="106" spans="1:9" ht="15.75" thickBot="1">
      <c r="B106" s="75"/>
      <c r="C106" s="69"/>
      <c r="D106" s="29"/>
      <c r="F106" s="57"/>
      <c r="G106" s="58"/>
      <c r="H106" s="59"/>
      <c r="I106" s="60"/>
    </row>
    <row r="107" spans="1:9">
      <c r="A107" s="64"/>
      <c r="B107" s="76" t="s">
        <v>61</v>
      </c>
      <c r="C107" s="70">
        <v>20.49</v>
      </c>
      <c r="D107" s="21">
        <f t="shared" ref="D107:D129" si="20">C107-C107*($D$13)</f>
        <v>20.49</v>
      </c>
      <c r="F107" s="61"/>
      <c r="G107" s="23">
        <f t="shared" ref="G107:G129" si="21">D107*($G$13)</f>
        <v>0</v>
      </c>
      <c r="H107" s="24">
        <f t="shared" ref="H107:H129" si="22">D107*F107</f>
        <v>0</v>
      </c>
      <c r="I107" s="62">
        <f t="shared" ref="I107:I129" si="23">F107*G107</f>
        <v>0</v>
      </c>
    </row>
    <row r="108" spans="1:9">
      <c r="A108" s="90" t="s">
        <v>62</v>
      </c>
      <c r="B108" s="77" t="s">
        <v>24</v>
      </c>
      <c r="C108" s="72">
        <v>20.49</v>
      </c>
      <c r="D108" s="29">
        <f t="shared" si="20"/>
        <v>20.49</v>
      </c>
      <c r="F108" s="30"/>
      <c r="G108" s="31">
        <f t="shared" si="21"/>
        <v>0</v>
      </c>
      <c r="H108" s="32">
        <f t="shared" si="22"/>
        <v>0</v>
      </c>
      <c r="I108" s="33">
        <f t="shared" si="23"/>
        <v>0</v>
      </c>
    </row>
    <row r="109" spans="1:9">
      <c r="A109" s="90"/>
      <c r="B109" s="77" t="s">
        <v>25</v>
      </c>
      <c r="C109" s="72">
        <v>20.49</v>
      </c>
      <c r="D109" s="29">
        <f t="shared" si="20"/>
        <v>20.49</v>
      </c>
      <c r="F109" s="30"/>
      <c r="G109" s="31">
        <f t="shared" si="21"/>
        <v>0</v>
      </c>
      <c r="H109" s="32">
        <f t="shared" si="22"/>
        <v>0</v>
      </c>
      <c r="I109" s="33">
        <f t="shared" si="23"/>
        <v>0</v>
      </c>
    </row>
    <row r="110" spans="1:9">
      <c r="B110" s="77" t="s">
        <v>26</v>
      </c>
      <c r="C110" s="72">
        <v>20.49</v>
      </c>
      <c r="D110" s="29">
        <f t="shared" si="20"/>
        <v>20.49</v>
      </c>
      <c r="F110" s="30"/>
      <c r="G110" s="31">
        <f t="shared" si="21"/>
        <v>0</v>
      </c>
      <c r="H110" s="32">
        <f t="shared" si="22"/>
        <v>0</v>
      </c>
      <c r="I110" s="33">
        <f t="shared" si="23"/>
        <v>0</v>
      </c>
    </row>
    <row r="111" spans="1:9">
      <c r="B111" s="77" t="s">
        <v>28</v>
      </c>
      <c r="C111" s="72">
        <v>22.51</v>
      </c>
      <c r="D111" s="29">
        <f t="shared" si="20"/>
        <v>22.51</v>
      </c>
      <c r="F111" s="30"/>
      <c r="G111" s="31">
        <f t="shared" si="21"/>
        <v>0</v>
      </c>
      <c r="H111" s="32">
        <f t="shared" si="22"/>
        <v>0</v>
      </c>
      <c r="I111" s="33">
        <f t="shared" si="23"/>
        <v>0</v>
      </c>
    </row>
    <row r="112" spans="1:9">
      <c r="B112" s="77" t="s">
        <v>29</v>
      </c>
      <c r="C112" s="72">
        <v>22.51</v>
      </c>
      <c r="D112" s="29">
        <f t="shared" si="20"/>
        <v>22.51</v>
      </c>
      <c r="F112" s="30"/>
      <c r="G112" s="31">
        <f t="shared" si="21"/>
        <v>0</v>
      </c>
      <c r="H112" s="32">
        <f t="shared" si="22"/>
        <v>0</v>
      </c>
      <c r="I112" s="33">
        <f t="shared" si="23"/>
        <v>0</v>
      </c>
    </row>
    <row r="113" spans="2:9">
      <c r="B113" s="77" t="s">
        <v>30</v>
      </c>
      <c r="C113" s="72">
        <v>22.51</v>
      </c>
      <c r="D113" s="29">
        <f t="shared" si="20"/>
        <v>22.51</v>
      </c>
      <c r="F113" s="30"/>
      <c r="G113" s="31">
        <f t="shared" si="21"/>
        <v>0</v>
      </c>
      <c r="H113" s="32">
        <f t="shared" si="22"/>
        <v>0</v>
      </c>
      <c r="I113" s="33">
        <f t="shared" si="23"/>
        <v>0</v>
      </c>
    </row>
    <row r="114" spans="2:9">
      <c r="B114" s="77" t="s">
        <v>46</v>
      </c>
      <c r="C114" s="72">
        <v>25.98</v>
      </c>
      <c r="D114" s="29">
        <f t="shared" si="20"/>
        <v>25.98</v>
      </c>
      <c r="F114" s="30"/>
      <c r="G114" s="31">
        <f t="shared" si="21"/>
        <v>0</v>
      </c>
      <c r="H114" s="32">
        <f t="shared" si="22"/>
        <v>0</v>
      </c>
      <c r="I114" s="33">
        <f t="shared" si="23"/>
        <v>0</v>
      </c>
    </row>
    <row r="115" spans="2:9">
      <c r="B115" s="77" t="s">
        <v>47</v>
      </c>
      <c r="C115" s="72">
        <v>22.51</v>
      </c>
      <c r="D115" s="29">
        <f t="shared" si="20"/>
        <v>22.51</v>
      </c>
      <c r="F115" s="30"/>
      <c r="G115" s="31">
        <f t="shared" si="21"/>
        <v>0</v>
      </c>
      <c r="H115" s="32">
        <f t="shared" si="22"/>
        <v>0</v>
      </c>
      <c r="I115" s="33">
        <f t="shared" si="23"/>
        <v>0</v>
      </c>
    </row>
    <row r="116" spans="2:9">
      <c r="B116" s="77" t="s">
        <v>48</v>
      </c>
      <c r="C116" s="72">
        <v>22.51</v>
      </c>
      <c r="D116" s="29">
        <f t="shared" si="20"/>
        <v>22.51</v>
      </c>
      <c r="F116" s="30"/>
      <c r="G116" s="31">
        <f t="shared" si="21"/>
        <v>0</v>
      </c>
      <c r="H116" s="32">
        <f t="shared" si="22"/>
        <v>0</v>
      </c>
      <c r="I116" s="33">
        <f t="shared" si="23"/>
        <v>0</v>
      </c>
    </row>
    <row r="117" spans="2:9">
      <c r="B117" s="77" t="s">
        <v>49</v>
      </c>
      <c r="C117" s="72">
        <v>22.51</v>
      </c>
      <c r="D117" s="29">
        <f t="shared" si="20"/>
        <v>22.51</v>
      </c>
      <c r="F117" s="30"/>
      <c r="G117" s="31">
        <f t="shared" si="21"/>
        <v>0</v>
      </c>
      <c r="H117" s="32">
        <f t="shared" si="22"/>
        <v>0</v>
      </c>
      <c r="I117" s="33">
        <f t="shared" si="23"/>
        <v>0</v>
      </c>
    </row>
    <row r="118" spans="2:9">
      <c r="B118" s="77" t="s">
        <v>50</v>
      </c>
      <c r="C118" s="72">
        <v>22.51</v>
      </c>
      <c r="D118" s="29">
        <f t="shared" si="20"/>
        <v>22.51</v>
      </c>
      <c r="F118" s="30"/>
      <c r="G118" s="31">
        <f t="shared" si="21"/>
        <v>0</v>
      </c>
      <c r="H118" s="32">
        <f t="shared" si="22"/>
        <v>0</v>
      </c>
      <c r="I118" s="33">
        <f t="shared" si="23"/>
        <v>0</v>
      </c>
    </row>
    <row r="119" spans="2:9">
      <c r="B119" s="77" t="s">
        <v>34</v>
      </c>
      <c r="C119" s="72">
        <v>27.42</v>
      </c>
      <c r="D119" s="29">
        <f t="shared" si="20"/>
        <v>27.42</v>
      </c>
      <c r="F119" s="30"/>
      <c r="G119" s="31">
        <f t="shared" si="21"/>
        <v>0</v>
      </c>
      <c r="H119" s="32">
        <f t="shared" si="22"/>
        <v>0</v>
      </c>
      <c r="I119" s="33">
        <f t="shared" si="23"/>
        <v>0</v>
      </c>
    </row>
    <row r="120" spans="2:9">
      <c r="B120" s="77" t="s">
        <v>51</v>
      </c>
      <c r="C120" s="72">
        <v>31.75</v>
      </c>
      <c r="D120" s="29">
        <f t="shared" si="20"/>
        <v>31.75</v>
      </c>
      <c r="F120" s="30"/>
      <c r="G120" s="31">
        <f t="shared" si="21"/>
        <v>0</v>
      </c>
      <c r="H120" s="32">
        <f t="shared" si="22"/>
        <v>0</v>
      </c>
      <c r="I120" s="33">
        <f t="shared" si="23"/>
        <v>0</v>
      </c>
    </row>
    <row r="121" spans="2:9">
      <c r="B121" s="77" t="s">
        <v>52</v>
      </c>
      <c r="C121" s="72">
        <v>31.75</v>
      </c>
      <c r="D121" s="29">
        <f t="shared" si="20"/>
        <v>31.75</v>
      </c>
      <c r="F121" s="30"/>
      <c r="G121" s="31">
        <f t="shared" si="21"/>
        <v>0</v>
      </c>
      <c r="H121" s="32">
        <f t="shared" si="22"/>
        <v>0</v>
      </c>
      <c r="I121" s="33">
        <f t="shared" si="23"/>
        <v>0</v>
      </c>
    </row>
    <row r="122" spans="2:9">
      <c r="B122" s="77" t="s">
        <v>36</v>
      </c>
      <c r="C122" s="72">
        <v>31.75</v>
      </c>
      <c r="D122" s="29">
        <f t="shared" si="20"/>
        <v>31.75</v>
      </c>
      <c r="F122" s="30"/>
      <c r="G122" s="31">
        <f t="shared" si="21"/>
        <v>0</v>
      </c>
      <c r="H122" s="32">
        <f t="shared" si="22"/>
        <v>0</v>
      </c>
      <c r="I122" s="33">
        <f t="shared" si="23"/>
        <v>0</v>
      </c>
    </row>
    <row r="123" spans="2:9">
      <c r="B123" s="77" t="s">
        <v>53</v>
      </c>
      <c r="C123" s="72">
        <v>37.81</v>
      </c>
      <c r="D123" s="29">
        <f t="shared" si="20"/>
        <v>37.81</v>
      </c>
      <c r="F123" s="30"/>
      <c r="G123" s="31">
        <f t="shared" si="21"/>
        <v>0</v>
      </c>
      <c r="H123" s="32">
        <f t="shared" si="22"/>
        <v>0</v>
      </c>
      <c r="I123" s="33">
        <f t="shared" si="23"/>
        <v>0</v>
      </c>
    </row>
    <row r="124" spans="2:9">
      <c r="B124" s="77" t="s">
        <v>55</v>
      </c>
      <c r="C124" s="72">
        <v>37.81</v>
      </c>
      <c r="D124" s="29">
        <f t="shared" si="20"/>
        <v>37.81</v>
      </c>
      <c r="F124" s="30"/>
      <c r="G124" s="31">
        <f t="shared" si="21"/>
        <v>0</v>
      </c>
      <c r="H124" s="32">
        <f t="shared" si="22"/>
        <v>0</v>
      </c>
      <c r="I124" s="33">
        <f t="shared" si="23"/>
        <v>0</v>
      </c>
    </row>
    <row r="125" spans="2:9">
      <c r="B125" s="77" t="s">
        <v>56</v>
      </c>
      <c r="C125" s="72">
        <v>56.16</v>
      </c>
      <c r="D125" s="29">
        <f t="shared" si="20"/>
        <v>56.16</v>
      </c>
      <c r="F125" s="30"/>
      <c r="G125" s="31">
        <f t="shared" si="21"/>
        <v>0</v>
      </c>
      <c r="H125" s="32">
        <f t="shared" si="22"/>
        <v>0</v>
      </c>
      <c r="I125" s="33">
        <f t="shared" si="23"/>
        <v>0</v>
      </c>
    </row>
    <row r="126" spans="2:9">
      <c r="B126" s="77" t="s">
        <v>57</v>
      </c>
      <c r="C126" s="72">
        <v>56.16</v>
      </c>
      <c r="D126" s="29">
        <f t="shared" si="20"/>
        <v>56.16</v>
      </c>
      <c r="F126" s="30"/>
      <c r="G126" s="31">
        <f t="shared" si="21"/>
        <v>0</v>
      </c>
      <c r="H126" s="32">
        <f t="shared" si="22"/>
        <v>0</v>
      </c>
      <c r="I126" s="33">
        <f t="shared" si="23"/>
        <v>0</v>
      </c>
    </row>
    <row r="127" spans="2:9">
      <c r="B127" s="77" t="s">
        <v>58</v>
      </c>
      <c r="C127" s="72">
        <v>59.44</v>
      </c>
      <c r="D127" s="29">
        <f t="shared" si="20"/>
        <v>59.44</v>
      </c>
      <c r="F127" s="30"/>
      <c r="G127" s="31">
        <f t="shared" si="21"/>
        <v>0</v>
      </c>
      <c r="H127" s="32">
        <f t="shared" si="22"/>
        <v>0</v>
      </c>
      <c r="I127" s="33">
        <f t="shared" si="23"/>
        <v>0</v>
      </c>
    </row>
    <row r="128" spans="2:9">
      <c r="B128" s="77" t="s">
        <v>59</v>
      </c>
      <c r="C128" s="72">
        <v>47.92</v>
      </c>
      <c r="D128" s="29">
        <f t="shared" si="20"/>
        <v>47.92</v>
      </c>
      <c r="F128" s="30"/>
      <c r="G128" s="31">
        <f t="shared" si="21"/>
        <v>0</v>
      </c>
      <c r="H128" s="32">
        <f t="shared" si="22"/>
        <v>0</v>
      </c>
      <c r="I128" s="33">
        <f t="shared" si="23"/>
        <v>0</v>
      </c>
    </row>
    <row r="129" spans="1:9">
      <c r="B129" s="78" t="s">
        <v>60</v>
      </c>
      <c r="C129" s="74">
        <v>47.92</v>
      </c>
      <c r="D129" s="29">
        <f t="shared" si="20"/>
        <v>47.92</v>
      </c>
      <c r="F129" s="30"/>
      <c r="G129" s="31">
        <f t="shared" si="21"/>
        <v>0</v>
      </c>
      <c r="H129" s="32">
        <f t="shared" si="22"/>
        <v>0</v>
      </c>
      <c r="I129" s="33">
        <f t="shared" si="23"/>
        <v>0</v>
      </c>
    </row>
    <row r="130" spans="1:9" ht="15.75" thickBot="1">
      <c r="A130" s="54"/>
      <c r="B130" s="79"/>
      <c r="C130" s="69"/>
      <c r="D130" s="80"/>
      <c r="F130" s="39"/>
      <c r="G130" s="40"/>
      <c r="H130" s="41"/>
      <c r="I130" s="42"/>
    </row>
    <row r="131" spans="1:9">
      <c r="B131" s="44">
        <v>25</v>
      </c>
      <c r="C131" s="70">
        <v>7.5</v>
      </c>
      <c r="D131" s="21">
        <f t="shared" ref="D131:D140" si="24">C131-C131*($D$13)</f>
        <v>7.5</v>
      </c>
      <c r="F131" s="46"/>
      <c r="G131" s="47">
        <f t="shared" ref="G131:G140" si="25">D131*($G$13)</f>
        <v>0</v>
      </c>
      <c r="H131" s="48">
        <f t="shared" ref="H131:H140" si="26">D131*F131</f>
        <v>0</v>
      </c>
      <c r="I131" s="49">
        <f t="shared" ref="I131:I140" si="27">F131*G131</f>
        <v>0</v>
      </c>
    </row>
    <row r="132" spans="1:9">
      <c r="A132" s="66" t="s">
        <v>63</v>
      </c>
      <c r="B132" s="27">
        <v>32</v>
      </c>
      <c r="C132" s="72">
        <v>7.5</v>
      </c>
      <c r="D132" s="29">
        <f t="shared" si="24"/>
        <v>7.5</v>
      </c>
      <c r="F132" s="30"/>
      <c r="G132" s="31">
        <f t="shared" si="25"/>
        <v>0</v>
      </c>
      <c r="H132" s="32">
        <f t="shared" si="26"/>
        <v>0</v>
      </c>
      <c r="I132" s="33">
        <f t="shared" si="27"/>
        <v>0</v>
      </c>
    </row>
    <row r="133" spans="1:9">
      <c r="B133" s="27">
        <v>40</v>
      </c>
      <c r="C133" s="72">
        <v>9.81</v>
      </c>
      <c r="D133" s="29">
        <f t="shared" si="24"/>
        <v>9.81</v>
      </c>
      <c r="F133" s="30"/>
      <c r="G133" s="31">
        <f t="shared" si="25"/>
        <v>0</v>
      </c>
      <c r="H133" s="32">
        <f t="shared" si="26"/>
        <v>0</v>
      </c>
      <c r="I133" s="33">
        <f t="shared" si="27"/>
        <v>0</v>
      </c>
    </row>
    <row r="134" spans="1:9">
      <c r="B134" s="27">
        <v>50</v>
      </c>
      <c r="C134" s="72">
        <v>12.12</v>
      </c>
      <c r="D134" s="29">
        <f t="shared" si="24"/>
        <v>12.12</v>
      </c>
      <c r="F134" s="30"/>
      <c r="G134" s="31">
        <f t="shared" si="25"/>
        <v>0</v>
      </c>
      <c r="H134" s="32">
        <f t="shared" si="26"/>
        <v>0</v>
      </c>
      <c r="I134" s="33">
        <f t="shared" si="27"/>
        <v>0</v>
      </c>
    </row>
    <row r="135" spans="1:9">
      <c r="B135" s="27">
        <v>63</v>
      </c>
      <c r="C135" s="72">
        <v>13.28</v>
      </c>
      <c r="D135" s="29">
        <f t="shared" si="24"/>
        <v>13.28</v>
      </c>
      <c r="F135" s="30"/>
      <c r="G135" s="31">
        <f t="shared" si="25"/>
        <v>0</v>
      </c>
      <c r="H135" s="32">
        <f t="shared" si="26"/>
        <v>0</v>
      </c>
      <c r="I135" s="33">
        <f t="shared" si="27"/>
        <v>0</v>
      </c>
    </row>
    <row r="136" spans="1:9">
      <c r="B136" s="27">
        <v>75</v>
      </c>
      <c r="C136" s="72">
        <v>19.05</v>
      </c>
      <c r="D136" s="29">
        <f t="shared" si="24"/>
        <v>19.05</v>
      </c>
      <c r="F136" s="30"/>
      <c r="G136" s="31">
        <f t="shared" si="25"/>
        <v>0</v>
      </c>
      <c r="H136" s="32">
        <f t="shared" si="26"/>
        <v>0</v>
      </c>
      <c r="I136" s="33">
        <f t="shared" si="27"/>
        <v>0</v>
      </c>
    </row>
    <row r="137" spans="1:9">
      <c r="B137" s="27">
        <v>90</v>
      </c>
      <c r="C137" s="72">
        <v>23.09</v>
      </c>
      <c r="D137" s="29">
        <f t="shared" si="24"/>
        <v>23.09</v>
      </c>
      <c r="F137" s="30"/>
      <c r="G137" s="31">
        <f t="shared" si="25"/>
        <v>0</v>
      </c>
      <c r="H137" s="32">
        <f t="shared" si="26"/>
        <v>0</v>
      </c>
      <c r="I137" s="33">
        <f t="shared" si="27"/>
        <v>0</v>
      </c>
    </row>
    <row r="138" spans="1:9">
      <c r="B138" s="27">
        <v>110</v>
      </c>
      <c r="C138" s="72">
        <v>36.369999999999997</v>
      </c>
      <c r="D138" s="29">
        <f t="shared" si="24"/>
        <v>36.369999999999997</v>
      </c>
      <c r="F138" s="30"/>
      <c r="G138" s="31">
        <f t="shared" si="25"/>
        <v>0</v>
      </c>
      <c r="H138" s="32">
        <f t="shared" si="26"/>
        <v>0</v>
      </c>
      <c r="I138" s="33">
        <f t="shared" si="27"/>
        <v>0</v>
      </c>
    </row>
    <row r="139" spans="1:9">
      <c r="B139" s="27">
        <v>125</v>
      </c>
      <c r="C139" s="72">
        <v>45.61</v>
      </c>
      <c r="D139" s="29">
        <f t="shared" si="24"/>
        <v>45.61</v>
      </c>
      <c r="F139" s="30"/>
      <c r="G139" s="31">
        <f t="shared" si="25"/>
        <v>0</v>
      </c>
      <c r="H139" s="32">
        <f t="shared" si="26"/>
        <v>0</v>
      </c>
      <c r="I139" s="33">
        <f t="shared" si="27"/>
        <v>0</v>
      </c>
    </row>
    <row r="140" spans="1:9">
      <c r="B140" s="52">
        <v>160</v>
      </c>
      <c r="C140" s="74">
        <v>84.86</v>
      </c>
      <c r="D140" s="29">
        <f t="shared" si="24"/>
        <v>84.86</v>
      </c>
      <c r="F140" s="30"/>
      <c r="G140" s="31">
        <f t="shared" si="25"/>
        <v>0</v>
      </c>
      <c r="H140" s="32">
        <f t="shared" si="26"/>
        <v>0</v>
      </c>
      <c r="I140" s="33">
        <f t="shared" si="27"/>
        <v>0</v>
      </c>
    </row>
    <row r="141" spans="1:9" ht="15.75" thickBot="1">
      <c r="B141" s="69"/>
      <c r="C141" s="69"/>
      <c r="D141" s="81"/>
      <c r="F141" s="39"/>
      <c r="G141" s="40"/>
      <c r="H141" s="41"/>
      <c r="I141" s="42"/>
    </row>
    <row r="142" spans="1:9">
      <c r="A142" s="64"/>
      <c r="B142" s="82" t="s">
        <v>64</v>
      </c>
      <c r="C142" s="70">
        <v>7.79</v>
      </c>
      <c r="D142" s="83">
        <f t="shared" ref="D142:D151" si="28">C142-C142*($D$13)</f>
        <v>7.79</v>
      </c>
      <c r="F142" s="46"/>
      <c r="G142" s="47">
        <f t="shared" ref="G142:G151" si="29">D142*($G$13)</f>
        <v>0</v>
      </c>
      <c r="H142" s="48">
        <f t="shared" ref="H142:H151" si="30">D142*F142</f>
        <v>0</v>
      </c>
      <c r="I142" s="49">
        <f t="shared" ref="I142:I151" si="31">F142*G142</f>
        <v>0</v>
      </c>
    </row>
    <row r="143" spans="1:9">
      <c r="A143" s="66" t="s">
        <v>65</v>
      </c>
      <c r="B143" s="36" t="s">
        <v>66</v>
      </c>
      <c r="C143" s="72">
        <v>10.39</v>
      </c>
      <c r="D143" s="29">
        <f t="shared" si="28"/>
        <v>10.39</v>
      </c>
      <c r="F143" s="30"/>
      <c r="G143" s="31">
        <f t="shared" si="29"/>
        <v>0</v>
      </c>
      <c r="H143" s="32">
        <f t="shared" si="30"/>
        <v>0</v>
      </c>
      <c r="I143" s="33">
        <f t="shared" si="31"/>
        <v>0</v>
      </c>
    </row>
    <row r="144" spans="1:9">
      <c r="B144" s="36" t="s">
        <v>67</v>
      </c>
      <c r="C144" s="72">
        <v>12.7</v>
      </c>
      <c r="D144" s="29">
        <f t="shared" si="28"/>
        <v>12.7</v>
      </c>
      <c r="F144" s="30"/>
      <c r="G144" s="31">
        <f t="shared" si="29"/>
        <v>0</v>
      </c>
      <c r="H144" s="32">
        <f t="shared" si="30"/>
        <v>0</v>
      </c>
      <c r="I144" s="33">
        <f t="shared" si="31"/>
        <v>0</v>
      </c>
    </row>
    <row r="145" spans="1:10">
      <c r="B145" s="36" t="s">
        <v>68</v>
      </c>
      <c r="C145" s="72">
        <v>13.28</v>
      </c>
      <c r="D145" s="29">
        <f t="shared" si="28"/>
        <v>13.28</v>
      </c>
      <c r="F145" s="30"/>
      <c r="G145" s="31">
        <f t="shared" si="29"/>
        <v>0</v>
      </c>
      <c r="H145" s="32">
        <f t="shared" si="30"/>
        <v>0</v>
      </c>
      <c r="I145" s="33">
        <f t="shared" si="31"/>
        <v>0</v>
      </c>
    </row>
    <row r="146" spans="1:10">
      <c r="B146" s="36" t="s">
        <v>33</v>
      </c>
      <c r="C146" s="72">
        <v>20.49</v>
      </c>
      <c r="D146" s="29">
        <f t="shared" si="28"/>
        <v>20.49</v>
      </c>
      <c r="F146" s="30"/>
      <c r="G146" s="31">
        <f t="shared" si="29"/>
        <v>0</v>
      </c>
      <c r="H146" s="32">
        <f t="shared" si="30"/>
        <v>0</v>
      </c>
      <c r="I146" s="33">
        <f t="shared" si="31"/>
        <v>0</v>
      </c>
    </row>
    <row r="147" spans="1:10">
      <c r="B147" s="36" t="s">
        <v>34</v>
      </c>
      <c r="C147" s="72">
        <v>23.09</v>
      </c>
      <c r="D147" s="29">
        <f t="shared" si="28"/>
        <v>23.09</v>
      </c>
      <c r="F147" s="30"/>
      <c r="G147" s="31">
        <f t="shared" si="29"/>
        <v>0</v>
      </c>
      <c r="H147" s="32">
        <f t="shared" si="30"/>
        <v>0</v>
      </c>
      <c r="I147" s="33">
        <f t="shared" si="31"/>
        <v>0</v>
      </c>
    </row>
    <row r="148" spans="1:10">
      <c r="B148" s="36" t="s">
        <v>35</v>
      </c>
      <c r="C148" s="72">
        <v>23.09</v>
      </c>
      <c r="D148" s="29">
        <f t="shared" si="28"/>
        <v>23.09</v>
      </c>
      <c r="F148" s="30"/>
      <c r="G148" s="31">
        <f t="shared" si="29"/>
        <v>0</v>
      </c>
      <c r="H148" s="32">
        <f t="shared" si="30"/>
        <v>0</v>
      </c>
      <c r="I148" s="33">
        <f t="shared" si="31"/>
        <v>0</v>
      </c>
    </row>
    <row r="149" spans="1:10">
      <c r="B149" s="36" t="s">
        <v>36</v>
      </c>
      <c r="C149" s="72">
        <v>36.369999999999997</v>
      </c>
      <c r="D149" s="29">
        <f t="shared" si="28"/>
        <v>36.369999999999997</v>
      </c>
      <c r="F149" s="30"/>
      <c r="G149" s="31">
        <f t="shared" si="29"/>
        <v>0</v>
      </c>
      <c r="H149" s="32">
        <f t="shared" si="30"/>
        <v>0</v>
      </c>
      <c r="I149" s="33">
        <f t="shared" si="31"/>
        <v>0</v>
      </c>
    </row>
    <row r="150" spans="1:10">
      <c r="B150" s="36" t="s">
        <v>69</v>
      </c>
      <c r="C150" s="72">
        <v>36.369999999999997</v>
      </c>
      <c r="D150" s="29">
        <f t="shared" si="28"/>
        <v>36.369999999999997</v>
      </c>
      <c r="F150" s="30"/>
      <c r="G150" s="31">
        <f t="shared" si="29"/>
        <v>0</v>
      </c>
      <c r="H150" s="32">
        <f t="shared" si="30"/>
        <v>0</v>
      </c>
      <c r="I150" s="33">
        <f t="shared" si="31"/>
        <v>0</v>
      </c>
    </row>
    <row r="151" spans="1:10" ht="15.75" thickBot="1">
      <c r="A151" s="9"/>
      <c r="B151" s="55" t="s">
        <v>37</v>
      </c>
      <c r="C151" s="84">
        <v>36.369999999999997</v>
      </c>
      <c r="D151" s="80">
        <f t="shared" si="28"/>
        <v>36.369999999999997</v>
      </c>
      <c r="F151" s="39"/>
      <c r="G151" s="40">
        <f t="shared" si="29"/>
        <v>0</v>
      </c>
      <c r="H151" s="41">
        <f t="shared" si="30"/>
        <v>0</v>
      </c>
      <c r="I151" s="42">
        <f t="shared" si="31"/>
        <v>0</v>
      </c>
    </row>
    <row r="152" spans="1:10" ht="21.75" thickBot="1">
      <c r="E152" s="85" t="s">
        <v>70</v>
      </c>
      <c r="H152" s="86">
        <f>SUM(H14:H151)</f>
        <v>0</v>
      </c>
      <c r="I152" s="87">
        <f>SUM(I14:I151)</f>
        <v>0</v>
      </c>
    </row>
    <row r="153" spans="1:10">
      <c r="H153" s="88"/>
    </row>
    <row r="154" spans="1:10" ht="6" customHeight="1" thickBot="1">
      <c r="A154" s="9"/>
      <c r="B154" s="9"/>
      <c r="C154" s="9"/>
      <c r="D154" s="9"/>
      <c r="E154" s="9"/>
      <c r="F154" s="9"/>
      <c r="G154" s="9"/>
      <c r="H154" s="9"/>
      <c r="I154" s="9"/>
    </row>
    <row r="155" spans="1:10">
      <c r="A155" s="91" t="s">
        <v>71</v>
      </c>
      <c r="B155" s="92"/>
      <c r="C155" s="92"/>
      <c r="D155" s="92"/>
      <c r="E155" s="92"/>
      <c r="F155" s="92"/>
      <c r="G155" s="92"/>
      <c r="H155" s="92"/>
      <c r="I155" s="92"/>
      <c r="J155" s="92"/>
    </row>
  </sheetData>
  <mergeCells count="8">
    <mergeCell ref="A108:A109"/>
    <mergeCell ref="A155:J155"/>
    <mergeCell ref="F7:G7"/>
    <mergeCell ref="A10:I10"/>
    <mergeCell ref="A12:A13"/>
    <mergeCell ref="B12:B13"/>
    <mergeCell ref="H12:H13"/>
    <mergeCell ref="I12:I13"/>
  </mergeCells>
  <hyperlinks>
    <hyperlink ref="F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Фитинги терморезисторные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2016-05-10T09:22:50Z</dcterms:modified>
</cp:coreProperties>
</file>